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0370" yWindow="15" windowWidth="4290" windowHeight="12030"/>
  </bookViews>
  <sheets>
    <sheet name="Notes" sheetId="2" r:id="rId1"/>
    <sheet name="Cross-Sectional Data" sheetId="1" r:id="rId2"/>
    <sheet name="Spend and Tax Panel" sheetId="5" r:id="rId3"/>
    <sheet name="Structural Balance" sheetId="4" r:id="rId4"/>
    <sheet name="Rates and Spreads" sheetId="3" r:id="rId5"/>
    <sheet name="VAT" sheetId="6" r:id="rId6"/>
    <sheet name="Top MTR" sheetId="7" r:id="rId7"/>
  </sheets>
  <calcPr calcId="145621"/>
</workbook>
</file>

<file path=xl/calcChain.xml><?xml version="1.0" encoding="utf-8"?>
<calcChain xmlns="http://schemas.openxmlformats.org/spreadsheetml/2006/main">
  <c r="A60" i="6" l="1"/>
  <c r="EJ60" i="6"/>
  <c r="EI60" i="6"/>
  <c r="EH60" i="6"/>
  <c r="EG60" i="6"/>
  <c r="EF60" i="6"/>
  <c r="EE60" i="6"/>
  <c r="ED60" i="6"/>
  <c r="EC60" i="6"/>
  <c r="EB60" i="6"/>
  <c r="EA60" i="6"/>
  <c r="DZ60" i="6"/>
  <c r="DY60" i="6"/>
  <c r="DX60" i="6"/>
  <c r="DW60" i="6"/>
  <c r="DV60" i="6"/>
  <c r="DU60" i="6"/>
  <c r="DT60" i="6"/>
  <c r="DS60" i="6"/>
  <c r="DR60" i="6"/>
  <c r="DQ60" i="6"/>
  <c r="DP60" i="6"/>
  <c r="DO60" i="6"/>
  <c r="DN60" i="6"/>
  <c r="DM60" i="6"/>
  <c r="DL60" i="6"/>
  <c r="DK60" i="6"/>
  <c r="DJ60" i="6"/>
  <c r="DI60" i="6"/>
  <c r="DH60" i="6"/>
  <c r="DG60" i="6"/>
  <c r="DF60" i="6"/>
  <c r="DE60" i="6"/>
  <c r="DD60" i="6"/>
  <c r="DC60" i="6"/>
  <c r="DB60" i="6"/>
  <c r="DA60" i="6"/>
  <c r="CZ60" i="6"/>
  <c r="CY60" i="6"/>
  <c r="CX60" i="6"/>
  <c r="CW60" i="6"/>
  <c r="CV60" i="6"/>
  <c r="CU60" i="6"/>
  <c r="CT60" i="6"/>
  <c r="CS60" i="6"/>
  <c r="CR60" i="6"/>
  <c r="CQ60" i="6"/>
  <c r="CP60" i="6"/>
  <c r="CO60" i="6"/>
  <c r="CN60" i="6"/>
  <c r="CM60" i="6"/>
  <c r="CL60" i="6"/>
  <c r="CK60" i="6"/>
  <c r="CJ60" i="6"/>
  <c r="CI60" i="6"/>
  <c r="CH60" i="6"/>
  <c r="CG60" i="6"/>
  <c r="CF60" i="6"/>
  <c r="CE60" i="6"/>
  <c r="CD60" i="6"/>
  <c r="CC60" i="6"/>
  <c r="CB60" i="6"/>
  <c r="CA60" i="6"/>
  <c r="BZ60" i="6"/>
  <c r="BY60" i="6"/>
  <c r="BX60" i="6"/>
  <c r="BW60" i="6"/>
  <c r="BV60" i="6"/>
  <c r="BU60" i="6"/>
  <c r="BT60" i="6"/>
  <c r="BS60" i="6"/>
  <c r="BR60" i="6"/>
  <c r="BQ60" i="6"/>
  <c r="BP60" i="6"/>
  <c r="BO60" i="6"/>
  <c r="BN60" i="6"/>
  <c r="BM60" i="6"/>
  <c r="BL60" i="6"/>
  <c r="BK60" i="6"/>
  <c r="BJ60" i="6"/>
  <c r="EJ59" i="6"/>
  <c r="EI59" i="6"/>
  <c r="EH59" i="6"/>
  <c r="EG59" i="6"/>
  <c r="EF59" i="6"/>
  <c r="EE59" i="6"/>
  <c r="ED59" i="6"/>
  <c r="EC59" i="6"/>
  <c r="EB59" i="6"/>
  <c r="EA59" i="6"/>
  <c r="DZ59" i="6"/>
  <c r="DY59" i="6"/>
  <c r="DX59" i="6"/>
  <c r="DW59" i="6"/>
  <c r="DV59" i="6"/>
  <c r="DU59" i="6"/>
  <c r="DT59" i="6"/>
  <c r="DS59" i="6"/>
  <c r="DR59" i="6"/>
  <c r="DQ59" i="6"/>
  <c r="DP59" i="6"/>
  <c r="DO59" i="6"/>
  <c r="DN59" i="6"/>
  <c r="DM59" i="6"/>
  <c r="DL59" i="6"/>
  <c r="DK59" i="6"/>
  <c r="DJ59" i="6"/>
  <c r="DI59" i="6"/>
  <c r="DH59" i="6"/>
  <c r="DG59" i="6"/>
  <c r="DF59" i="6"/>
  <c r="DE59" i="6"/>
  <c r="DD59" i="6"/>
  <c r="DC59" i="6"/>
  <c r="DB59" i="6"/>
  <c r="DA59" i="6"/>
  <c r="CZ59" i="6"/>
  <c r="CY59" i="6"/>
  <c r="CX59" i="6"/>
  <c r="CW59" i="6"/>
  <c r="CV59" i="6"/>
  <c r="CU59" i="6"/>
  <c r="CT59" i="6"/>
  <c r="CS59" i="6"/>
  <c r="CR59" i="6"/>
  <c r="CQ59" i="6"/>
  <c r="CP59" i="6"/>
  <c r="CO59" i="6"/>
  <c r="CN59" i="6"/>
  <c r="CM59" i="6"/>
  <c r="CL59" i="6"/>
  <c r="CK59" i="6"/>
  <c r="CJ59" i="6"/>
  <c r="CI59" i="6"/>
  <c r="CH59" i="6"/>
  <c r="CG59" i="6"/>
  <c r="CF59" i="6"/>
  <c r="CE59" i="6"/>
  <c r="CD59" i="6"/>
  <c r="CC59" i="6"/>
  <c r="CB59" i="6"/>
  <c r="CA59" i="6"/>
  <c r="BZ59" i="6"/>
  <c r="BY59" i="6"/>
  <c r="BX59" i="6"/>
  <c r="BW59" i="6"/>
  <c r="BV59" i="6"/>
  <c r="BU59" i="6"/>
  <c r="BT59" i="6"/>
  <c r="BS59" i="6"/>
  <c r="BR59" i="6"/>
  <c r="BQ59" i="6"/>
  <c r="BP59" i="6"/>
  <c r="BO59" i="6"/>
  <c r="BN59" i="6"/>
  <c r="BM59" i="6"/>
  <c r="BL59" i="6"/>
  <c r="BK59" i="6"/>
  <c r="BJ59" i="6"/>
  <c r="A59" i="6"/>
  <c r="EJ58" i="6"/>
  <c r="EI58" i="6"/>
  <c r="EH58" i="6"/>
  <c r="EG58" i="6"/>
  <c r="EF58" i="6"/>
  <c r="EE58" i="6"/>
  <c r="ED58" i="6"/>
  <c r="EC58" i="6"/>
  <c r="EB58" i="6"/>
  <c r="EA58" i="6"/>
  <c r="DZ58" i="6"/>
  <c r="DY58" i="6"/>
  <c r="DX58" i="6"/>
  <c r="DW58" i="6"/>
  <c r="DV58" i="6"/>
  <c r="DU58" i="6"/>
  <c r="DT58" i="6"/>
  <c r="DS58" i="6"/>
  <c r="DR58" i="6"/>
  <c r="DQ58" i="6"/>
  <c r="DP58" i="6"/>
  <c r="DO58" i="6"/>
  <c r="DN58" i="6"/>
  <c r="DM58" i="6"/>
  <c r="DL58" i="6"/>
  <c r="DK58" i="6"/>
  <c r="DJ58" i="6"/>
  <c r="DI58" i="6"/>
  <c r="DH58" i="6"/>
  <c r="DG58" i="6"/>
  <c r="DF58" i="6"/>
  <c r="DE58" i="6"/>
  <c r="DD58" i="6"/>
  <c r="DC58" i="6"/>
  <c r="DB58" i="6"/>
  <c r="DA58" i="6"/>
  <c r="CZ58" i="6"/>
  <c r="CY58" i="6"/>
  <c r="CX58" i="6"/>
  <c r="CW58" i="6"/>
  <c r="CV58" i="6"/>
  <c r="CU58" i="6"/>
  <c r="CT58" i="6"/>
  <c r="CS58" i="6"/>
  <c r="CR58" i="6"/>
  <c r="CQ58" i="6"/>
  <c r="CP58" i="6"/>
  <c r="CO58" i="6"/>
  <c r="CN58" i="6"/>
  <c r="CM58" i="6"/>
  <c r="CL58" i="6"/>
  <c r="CK58" i="6"/>
  <c r="CJ58" i="6"/>
  <c r="CI58" i="6"/>
  <c r="CH58" i="6"/>
  <c r="CG58" i="6"/>
  <c r="CF58" i="6"/>
  <c r="CE58" i="6"/>
  <c r="CD58" i="6"/>
  <c r="CC58" i="6"/>
  <c r="CB58" i="6"/>
  <c r="CA58" i="6"/>
  <c r="BZ58" i="6"/>
  <c r="BY58" i="6"/>
  <c r="BX58" i="6"/>
  <c r="BW58" i="6"/>
  <c r="BV58" i="6"/>
  <c r="BU58" i="6"/>
  <c r="BT58" i="6"/>
  <c r="BS58" i="6"/>
  <c r="BR58" i="6"/>
  <c r="BQ58" i="6"/>
  <c r="BP58" i="6"/>
  <c r="BO58" i="6"/>
  <c r="BN58" i="6"/>
  <c r="BM58" i="6"/>
  <c r="BL58" i="6"/>
  <c r="BK58" i="6"/>
  <c r="BJ58" i="6"/>
  <c r="A58" i="6"/>
  <c r="EJ57" i="6"/>
  <c r="EI57" i="6"/>
  <c r="EH57" i="6"/>
  <c r="EG57" i="6"/>
  <c r="EF57" i="6"/>
  <c r="EE57" i="6"/>
  <c r="ED57" i="6"/>
  <c r="EC57" i="6"/>
  <c r="EB57" i="6"/>
  <c r="EA57" i="6"/>
  <c r="DZ57" i="6"/>
  <c r="DY57" i="6"/>
  <c r="DX57" i="6"/>
  <c r="DW57" i="6"/>
  <c r="DV57" i="6"/>
  <c r="DU57" i="6"/>
  <c r="DT57" i="6"/>
  <c r="DS57" i="6"/>
  <c r="DR57" i="6"/>
  <c r="DQ57" i="6"/>
  <c r="DP57" i="6"/>
  <c r="DO57" i="6"/>
  <c r="DN57" i="6"/>
  <c r="DM57" i="6"/>
  <c r="DL57" i="6"/>
  <c r="DK57" i="6"/>
  <c r="DJ57" i="6"/>
  <c r="DI57" i="6"/>
  <c r="DH57" i="6"/>
  <c r="DG57" i="6"/>
  <c r="DF57" i="6"/>
  <c r="DE57" i="6"/>
  <c r="DD57" i="6"/>
  <c r="DC57" i="6"/>
  <c r="DB57" i="6"/>
  <c r="DA57" i="6"/>
  <c r="CZ57" i="6"/>
  <c r="CY57" i="6"/>
  <c r="CX57" i="6"/>
  <c r="CW57" i="6"/>
  <c r="CV57" i="6"/>
  <c r="CU57" i="6"/>
  <c r="CT57" i="6"/>
  <c r="CS57" i="6"/>
  <c r="CR57" i="6"/>
  <c r="CQ57" i="6"/>
  <c r="CP57" i="6"/>
  <c r="CO57" i="6"/>
  <c r="CN57" i="6"/>
  <c r="CM57" i="6"/>
  <c r="CL57" i="6"/>
  <c r="CK57" i="6"/>
  <c r="CJ57" i="6"/>
  <c r="CI57" i="6"/>
  <c r="CH57" i="6"/>
  <c r="CG57" i="6"/>
  <c r="CF57" i="6"/>
  <c r="CE57" i="6"/>
  <c r="CD57" i="6"/>
  <c r="CC57" i="6"/>
  <c r="CB57" i="6"/>
  <c r="CA57" i="6"/>
  <c r="BZ57" i="6"/>
  <c r="BY57" i="6"/>
  <c r="BX57" i="6"/>
  <c r="BW57" i="6"/>
  <c r="BV57" i="6"/>
  <c r="BU57" i="6"/>
  <c r="BT57" i="6"/>
  <c r="BS57" i="6"/>
  <c r="BR57" i="6"/>
  <c r="BQ57" i="6"/>
  <c r="BP57" i="6"/>
  <c r="BO57" i="6"/>
  <c r="BN57" i="6"/>
  <c r="BM57" i="6"/>
  <c r="BL57" i="6"/>
  <c r="BK57" i="6"/>
  <c r="BJ57" i="6"/>
  <c r="A57" i="6"/>
  <c r="EJ56" i="6"/>
  <c r="EI56" i="6"/>
  <c r="EH56" i="6"/>
  <c r="EG56" i="6"/>
  <c r="EF56" i="6"/>
  <c r="EE56" i="6"/>
  <c r="ED56" i="6"/>
  <c r="EC56" i="6"/>
  <c r="EB56" i="6"/>
  <c r="EA56" i="6"/>
  <c r="DZ56" i="6"/>
  <c r="DY56" i="6"/>
  <c r="DX56" i="6"/>
  <c r="DW56" i="6"/>
  <c r="DV56" i="6"/>
  <c r="DU56" i="6"/>
  <c r="DT56" i="6"/>
  <c r="DS56" i="6"/>
  <c r="DR56" i="6"/>
  <c r="DQ56" i="6"/>
  <c r="DP56" i="6"/>
  <c r="DO56" i="6"/>
  <c r="DN56" i="6"/>
  <c r="DM56" i="6"/>
  <c r="DL56" i="6"/>
  <c r="DK56" i="6"/>
  <c r="DJ56" i="6"/>
  <c r="DI56" i="6"/>
  <c r="DH56" i="6"/>
  <c r="DG56" i="6"/>
  <c r="DF56" i="6"/>
  <c r="DE56" i="6"/>
  <c r="DD56" i="6"/>
  <c r="DC56" i="6"/>
  <c r="DB56" i="6"/>
  <c r="DA56" i="6"/>
  <c r="CZ56" i="6"/>
  <c r="CY56" i="6"/>
  <c r="CX56" i="6"/>
  <c r="CW56" i="6"/>
  <c r="CV56" i="6"/>
  <c r="CU56" i="6"/>
  <c r="CT56" i="6"/>
  <c r="CS56" i="6"/>
  <c r="CR56" i="6"/>
  <c r="CQ56" i="6"/>
  <c r="CP56" i="6"/>
  <c r="CO56" i="6"/>
  <c r="CN56" i="6"/>
  <c r="CM56" i="6"/>
  <c r="CL56" i="6"/>
  <c r="CK56" i="6"/>
  <c r="CJ56" i="6"/>
  <c r="CI56" i="6"/>
  <c r="CH56" i="6"/>
  <c r="CG56" i="6"/>
  <c r="CF56" i="6"/>
  <c r="CE56" i="6"/>
  <c r="CD56" i="6"/>
  <c r="CC56" i="6"/>
  <c r="CB56" i="6"/>
  <c r="CA56" i="6"/>
  <c r="BZ56" i="6"/>
  <c r="BY56" i="6"/>
  <c r="BX56" i="6"/>
  <c r="BW56" i="6"/>
  <c r="BV56" i="6"/>
  <c r="BU56" i="6"/>
  <c r="BT56" i="6"/>
  <c r="BS56" i="6"/>
  <c r="BR56" i="6"/>
  <c r="BQ56" i="6"/>
  <c r="BP56" i="6"/>
  <c r="BO56" i="6"/>
  <c r="BN56" i="6"/>
  <c r="BM56" i="6"/>
  <c r="BL56" i="6"/>
  <c r="BK56" i="6"/>
  <c r="BJ56" i="6"/>
  <c r="A56" i="6"/>
  <c r="EJ55" i="6"/>
  <c r="EI55" i="6"/>
  <c r="EH55" i="6"/>
  <c r="EG55" i="6"/>
  <c r="EF55" i="6"/>
  <c r="EE55" i="6"/>
  <c r="ED55" i="6"/>
  <c r="EC55" i="6"/>
  <c r="EB55" i="6"/>
  <c r="EA55" i="6"/>
  <c r="DZ55" i="6"/>
  <c r="DY55" i="6"/>
  <c r="DX55" i="6"/>
  <c r="DW55" i="6"/>
  <c r="DV55" i="6"/>
  <c r="DU55" i="6"/>
  <c r="DT55" i="6"/>
  <c r="DS55" i="6"/>
  <c r="DR55" i="6"/>
  <c r="DQ55" i="6"/>
  <c r="DP55" i="6"/>
  <c r="DO55" i="6"/>
  <c r="DN55" i="6"/>
  <c r="DM55" i="6"/>
  <c r="DL55" i="6"/>
  <c r="DK55" i="6"/>
  <c r="DJ55" i="6"/>
  <c r="DI55" i="6"/>
  <c r="DH55" i="6"/>
  <c r="DG55" i="6"/>
  <c r="DF55" i="6"/>
  <c r="DE55" i="6"/>
  <c r="DD55" i="6"/>
  <c r="DC55" i="6"/>
  <c r="DB55" i="6"/>
  <c r="DA55" i="6"/>
  <c r="CZ55" i="6"/>
  <c r="CY55" i="6"/>
  <c r="CX55" i="6"/>
  <c r="CW55" i="6"/>
  <c r="CV55" i="6"/>
  <c r="CU55" i="6"/>
  <c r="CT55" i="6"/>
  <c r="CS55" i="6"/>
  <c r="CR55" i="6"/>
  <c r="CQ55" i="6"/>
  <c r="CP55" i="6"/>
  <c r="CO55" i="6"/>
  <c r="CN55" i="6"/>
  <c r="CM55" i="6"/>
  <c r="CL55" i="6"/>
  <c r="CK55" i="6"/>
  <c r="CJ55" i="6"/>
  <c r="CI55" i="6"/>
  <c r="CH55" i="6"/>
  <c r="CG55" i="6"/>
  <c r="CF55" i="6"/>
  <c r="CE55" i="6"/>
  <c r="CD55" i="6"/>
  <c r="CC55" i="6"/>
  <c r="CB55" i="6"/>
  <c r="CA55" i="6"/>
  <c r="BZ55" i="6"/>
  <c r="BY55" i="6"/>
  <c r="BX55" i="6"/>
  <c r="BW55" i="6"/>
  <c r="BV55" i="6"/>
  <c r="BU55" i="6"/>
  <c r="BT55" i="6"/>
  <c r="BS55" i="6"/>
  <c r="BR55" i="6"/>
  <c r="BQ55" i="6"/>
  <c r="BP55" i="6"/>
  <c r="BO55" i="6"/>
  <c r="BN55" i="6"/>
  <c r="BM55" i="6"/>
  <c r="BL55" i="6"/>
  <c r="BK55" i="6"/>
  <c r="BJ55" i="6"/>
  <c r="A55" i="6"/>
  <c r="EJ54" i="6"/>
  <c r="EI54" i="6"/>
  <c r="EH54" i="6"/>
  <c r="EG54" i="6"/>
  <c r="EF54" i="6"/>
  <c r="EE54" i="6"/>
  <c r="ED54" i="6"/>
  <c r="EC54" i="6"/>
  <c r="EB54" i="6"/>
  <c r="EA54" i="6"/>
  <c r="DZ54" i="6"/>
  <c r="DY54" i="6"/>
  <c r="DX54" i="6"/>
  <c r="DW54" i="6"/>
  <c r="DV54" i="6"/>
  <c r="DU54" i="6"/>
  <c r="DT54" i="6"/>
  <c r="DS54" i="6"/>
  <c r="DR54" i="6"/>
  <c r="DQ54" i="6"/>
  <c r="DP54" i="6"/>
  <c r="DO54" i="6"/>
  <c r="DN54" i="6"/>
  <c r="DM54" i="6"/>
  <c r="DL54" i="6"/>
  <c r="DK54" i="6"/>
  <c r="DJ54" i="6"/>
  <c r="DI54" i="6"/>
  <c r="DH54" i="6"/>
  <c r="DG54" i="6"/>
  <c r="DF54" i="6"/>
  <c r="DE54" i="6"/>
  <c r="DD54" i="6"/>
  <c r="DC54" i="6"/>
  <c r="DB54" i="6"/>
  <c r="DA54" i="6"/>
  <c r="CZ54" i="6"/>
  <c r="CY54" i="6"/>
  <c r="CX54" i="6"/>
  <c r="CW54" i="6"/>
  <c r="CV54" i="6"/>
  <c r="CU54" i="6"/>
  <c r="CT54" i="6"/>
  <c r="CS54" i="6"/>
  <c r="CR54" i="6"/>
  <c r="CQ54" i="6"/>
  <c r="CP54" i="6"/>
  <c r="CO54" i="6"/>
  <c r="CN54" i="6"/>
  <c r="CM54" i="6"/>
  <c r="CL54" i="6"/>
  <c r="CK54" i="6"/>
  <c r="CJ54" i="6"/>
  <c r="CI54" i="6"/>
  <c r="CH54" i="6"/>
  <c r="CG54" i="6"/>
  <c r="CF54" i="6"/>
  <c r="CE54" i="6"/>
  <c r="CD54" i="6"/>
  <c r="CC54" i="6"/>
  <c r="CB54" i="6"/>
  <c r="CA54" i="6"/>
  <c r="BZ54" i="6"/>
  <c r="BY54" i="6"/>
  <c r="BX54" i="6"/>
  <c r="BW54" i="6"/>
  <c r="BV54" i="6"/>
  <c r="BU54" i="6"/>
  <c r="BT54" i="6"/>
  <c r="BS54" i="6"/>
  <c r="BR54" i="6"/>
  <c r="BQ54" i="6"/>
  <c r="BP54" i="6"/>
  <c r="BO54" i="6"/>
  <c r="BN54" i="6"/>
  <c r="BM54" i="6"/>
  <c r="BL54" i="6"/>
  <c r="BK54" i="6"/>
  <c r="BJ54" i="6"/>
  <c r="A54" i="6"/>
  <c r="EJ53" i="6"/>
  <c r="EI53" i="6"/>
  <c r="EH53" i="6"/>
  <c r="EG53" i="6"/>
  <c r="EF53" i="6"/>
  <c r="EE53" i="6"/>
  <c r="ED53" i="6"/>
  <c r="EC53" i="6"/>
  <c r="EB53" i="6"/>
  <c r="EA53" i="6"/>
  <c r="DZ53" i="6"/>
  <c r="DY53" i="6"/>
  <c r="DX53" i="6"/>
  <c r="DW53" i="6"/>
  <c r="DV53" i="6"/>
  <c r="DU53" i="6"/>
  <c r="DT53" i="6"/>
  <c r="DS53" i="6"/>
  <c r="DR53" i="6"/>
  <c r="DQ53" i="6"/>
  <c r="DP53" i="6"/>
  <c r="DO53" i="6"/>
  <c r="DN53" i="6"/>
  <c r="DM53" i="6"/>
  <c r="DL53" i="6"/>
  <c r="DK53" i="6"/>
  <c r="DJ53" i="6"/>
  <c r="DI53" i="6"/>
  <c r="DH53" i="6"/>
  <c r="DG53" i="6"/>
  <c r="DF53" i="6"/>
  <c r="DE53" i="6"/>
  <c r="DD53" i="6"/>
  <c r="DC53" i="6"/>
  <c r="DB53" i="6"/>
  <c r="DA53" i="6"/>
  <c r="CZ53" i="6"/>
  <c r="CY53" i="6"/>
  <c r="CX53" i="6"/>
  <c r="CW53" i="6"/>
  <c r="CV53" i="6"/>
  <c r="CU53" i="6"/>
  <c r="CT53" i="6"/>
  <c r="CS53" i="6"/>
  <c r="CR53" i="6"/>
  <c r="CQ53" i="6"/>
  <c r="CP53" i="6"/>
  <c r="CO53" i="6"/>
  <c r="CN53" i="6"/>
  <c r="CM53" i="6"/>
  <c r="CL53" i="6"/>
  <c r="CK53" i="6"/>
  <c r="CJ53" i="6"/>
  <c r="CI53" i="6"/>
  <c r="CH53" i="6"/>
  <c r="CG53" i="6"/>
  <c r="CF53" i="6"/>
  <c r="CE53" i="6"/>
  <c r="CD53" i="6"/>
  <c r="CC53" i="6"/>
  <c r="CB53" i="6"/>
  <c r="CA53" i="6"/>
  <c r="BZ53" i="6"/>
  <c r="BY53" i="6"/>
  <c r="BX53" i="6"/>
  <c r="BW53" i="6"/>
  <c r="BV53" i="6"/>
  <c r="BU53" i="6"/>
  <c r="BT53" i="6"/>
  <c r="BS53" i="6"/>
  <c r="BR53" i="6"/>
  <c r="BQ53" i="6"/>
  <c r="BP53" i="6"/>
  <c r="BO53" i="6"/>
  <c r="BN53" i="6"/>
  <c r="BM53" i="6"/>
  <c r="BL53" i="6"/>
  <c r="BK53" i="6"/>
  <c r="BJ53" i="6"/>
  <c r="A53" i="6"/>
  <c r="EJ52" i="6"/>
  <c r="EI52" i="6"/>
  <c r="EH52" i="6"/>
  <c r="EG52" i="6"/>
  <c r="EF52" i="6"/>
  <c r="EE52" i="6"/>
  <c r="ED52" i="6"/>
  <c r="EC52" i="6"/>
  <c r="EB52" i="6"/>
  <c r="EA52" i="6"/>
  <c r="DZ52" i="6"/>
  <c r="DY52" i="6"/>
  <c r="DX52" i="6"/>
  <c r="DW52" i="6"/>
  <c r="DV52" i="6"/>
  <c r="DU52" i="6"/>
  <c r="DT52" i="6"/>
  <c r="DS52" i="6"/>
  <c r="DR52" i="6"/>
  <c r="DQ52" i="6"/>
  <c r="DP52" i="6"/>
  <c r="DO52" i="6"/>
  <c r="DN52" i="6"/>
  <c r="DM52" i="6"/>
  <c r="DL52" i="6"/>
  <c r="DK52" i="6"/>
  <c r="DJ52" i="6"/>
  <c r="DI52" i="6"/>
  <c r="DH52" i="6"/>
  <c r="DG52" i="6"/>
  <c r="DF52" i="6"/>
  <c r="DE52" i="6"/>
  <c r="DD52" i="6"/>
  <c r="DC52" i="6"/>
  <c r="DB52" i="6"/>
  <c r="DA52" i="6"/>
  <c r="CZ52" i="6"/>
  <c r="CY52" i="6"/>
  <c r="CX52" i="6"/>
  <c r="CW52" i="6"/>
  <c r="CV52" i="6"/>
  <c r="CU52" i="6"/>
  <c r="CT52" i="6"/>
  <c r="CS52" i="6"/>
  <c r="CR52" i="6"/>
  <c r="CQ52" i="6"/>
  <c r="CP52" i="6"/>
  <c r="CO52" i="6"/>
  <c r="CN52" i="6"/>
  <c r="CM52" i="6"/>
  <c r="CL52" i="6"/>
  <c r="CK52" i="6"/>
  <c r="CJ52" i="6"/>
  <c r="CI52" i="6"/>
  <c r="CH52" i="6"/>
  <c r="CG52" i="6"/>
  <c r="CF52" i="6"/>
  <c r="CE52" i="6"/>
  <c r="CD52" i="6"/>
  <c r="CC52" i="6"/>
  <c r="CB52" i="6"/>
  <c r="CA52" i="6"/>
  <c r="BZ52" i="6"/>
  <c r="BY52" i="6"/>
  <c r="BX52" i="6"/>
  <c r="BW52" i="6"/>
  <c r="BV52" i="6"/>
  <c r="BU52" i="6"/>
  <c r="BT52" i="6"/>
  <c r="BS52" i="6"/>
  <c r="BR52" i="6"/>
  <c r="BQ52" i="6"/>
  <c r="BP52" i="6"/>
  <c r="BO52" i="6"/>
  <c r="BN52" i="6"/>
  <c r="BM52" i="6"/>
  <c r="BL52" i="6"/>
  <c r="BK52" i="6"/>
  <c r="BJ52" i="6"/>
  <c r="A52" i="6"/>
  <c r="EJ51" i="6"/>
  <c r="EI51" i="6"/>
  <c r="EH51" i="6"/>
  <c r="EG51" i="6"/>
  <c r="EF51" i="6"/>
  <c r="EE51" i="6"/>
  <c r="ED51" i="6"/>
  <c r="EC51" i="6"/>
  <c r="EB51" i="6"/>
  <c r="EA51" i="6"/>
  <c r="DZ51" i="6"/>
  <c r="DY51" i="6"/>
  <c r="DX51" i="6"/>
  <c r="DW51" i="6"/>
  <c r="DV51" i="6"/>
  <c r="DU51" i="6"/>
  <c r="DT51" i="6"/>
  <c r="DS51" i="6"/>
  <c r="DR51" i="6"/>
  <c r="DQ51" i="6"/>
  <c r="DP51" i="6"/>
  <c r="DO51" i="6"/>
  <c r="DN51" i="6"/>
  <c r="DM51" i="6"/>
  <c r="DL51" i="6"/>
  <c r="DK51" i="6"/>
  <c r="DJ51" i="6"/>
  <c r="DI51" i="6"/>
  <c r="DH51" i="6"/>
  <c r="DG51" i="6"/>
  <c r="DF51" i="6"/>
  <c r="DE51" i="6"/>
  <c r="DD51" i="6"/>
  <c r="DC51" i="6"/>
  <c r="DB51" i="6"/>
  <c r="DA51" i="6"/>
  <c r="CZ51" i="6"/>
  <c r="CY51" i="6"/>
  <c r="CX51" i="6"/>
  <c r="CW51" i="6"/>
  <c r="CV51" i="6"/>
  <c r="CU51" i="6"/>
  <c r="CT51" i="6"/>
  <c r="CS51" i="6"/>
  <c r="CR51" i="6"/>
  <c r="CQ51" i="6"/>
  <c r="CP51" i="6"/>
  <c r="CO51" i="6"/>
  <c r="CN51" i="6"/>
  <c r="CM51" i="6"/>
  <c r="CL51" i="6"/>
  <c r="CK51" i="6"/>
  <c r="CJ51" i="6"/>
  <c r="CI51" i="6"/>
  <c r="CH51" i="6"/>
  <c r="CG51" i="6"/>
  <c r="CF51" i="6"/>
  <c r="CE51" i="6"/>
  <c r="CD51" i="6"/>
  <c r="CC51" i="6"/>
  <c r="CB51" i="6"/>
  <c r="CA51" i="6"/>
  <c r="BZ51" i="6"/>
  <c r="BY51" i="6"/>
  <c r="BX51" i="6"/>
  <c r="BW51" i="6"/>
  <c r="BV51" i="6"/>
  <c r="BU51" i="6"/>
  <c r="BT51" i="6"/>
  <c r="BS51" i="6"/>
  <c r="BR51" i="6"/>
  <c r="BQ51" i="6"/>
  <c r="BP51" i="6"/>
  <c r="BO51" i="6"/>
  <c r="BN51" i="6"/>
  <c r="BM51" i="6"/>
  <c r="BL51" i="6"/>
  <c r="BK51" i="6"/>
  <c r="BJ51" i="6"/>
  <c r="A51" i="6"/>
  <c r="EJ50" i="6"/>
  <c r="EI50" i="6"/>
  <c r="EH50" i="6"/>
  <c r="EG50" i="6"/>
  <c r="EF50" i="6"/>
  <c r="EE50" i="6"/>
  <c r="ED50" i="6"/>
  <c r="EC50" i="6"/>
  <c r="EB50" i="6"/>
  <c r="EA50" i="6"/>
  <c r="DZ50" i="6"/>
  <c r="DY50" i="6"/>
  <c r="DX50" i="6"/>
  <c r="DW50" i="6"/>
  <c r="DV50" i="6"/>
  <c r="DU50" i="6"/>
  <c r="DT50" i="6"/>
  <c r="DS50" i="6"/>
  <c r="DR50" i="6"/>
  <c r="DQ50" i="6"/>
  <c r="DP50" i="6"/>
  <c r="DO50" i="6"/>
  <c r="DN50" i="6"/>
  <c r="DM50" i="6"/>
  <c r="DL50" i="6"/>
  <c r="DK50" i="6"/>
  <c r="DJ50" i="6"/>
  <c r="DI50" i="6"/>
  <c r="DH50" i="6"/>
  <c r="DG50" i="6"/>
  <c r="DF50" i="6"/>
  <c r="DE50" i="6"/>
  <c r="DD50" i="6"/>
  <c r="DC50" i="6"/>
  <c r="DB50" i="6"/>
  <c r="DA50" i="6"/>
  <c r="CZ50" i="6"/>
  <c r="CY50" i="6"/>
  <c r="CX50" i="6"/>
  <c r="CW50" i="6"/>
  <c r="CV50" i="6"/>
  <c r="CU50" i="6"/>
  <c r="CT50" i="6"/>
  <c r="CS50" i="6"/>
  <c r="CR50" i="6"/>
  <c r="CQ50" i="6"/>
  <c r="CP50" i="6"/>
  <c r="CO50" i="6"/>
  <c r="CN50" i="6"/>
  <c r="CM50" i="6"/>
  <c r="CL50" i="6"/>
  <c r="CK50" i="6"/>
  <c r="CJ50" i="6"/>
  <c r="CI50" i="6"/>
  <c r="CH50" i="6"/>
  <c r="CG50" i="6"/>
  <c r="CF50" i="6"/>
  <c r="CE50" i="6"/>
  <c r="CD50" i="6"/>
  <c r="CC50" i="6"/>
  <c r="CB50" i="6"/>
  <c r="CA50" i="6"/>
  <c r="BZ50" i="6"/>
  <c r="BY50" i="6"/>
  <c r="BX50" i="6"/>
  <c r="BW50" i="6"/>
  <c r="BV50" i="6"/>
  <c r="BU50" i="6"/>
  <c r="BT50" i="6"/>
  <c r="BS50" i="6"/>
  <c r="BR50" i="6"/>
  <c r="BQ50" i="6"/>
  <c r="BP50" i="6"/>
  <c r="BO50" i="6"/>
  <c r="BN50" i="6"/>
  <c r="BM50" i="6"/>
  <c r="BL50" i="6"/>
  <c r="BK50" i="6"/>
  <c r="BJ50" i="6"/>
  <c r="A50" i="6"/>
  <c r="EJ49" i="6"/>
  <c r="EI49" i="6"/>
  <c r="EH49" i="6"/>
  <c r="EG49" i="6"/>
  <c r="EF49" i="6"/>
  <c r="EE49" i="6"/>
  <c r="ED49" i="6"/>
  <c r="EC49" i="6"/>
  <c r="EB49" i="6"/>
  <c r="EA49" i="6"/>
  <c r="DZ49" i="6"/>
  <c r="DY49" i="6"/>
  <c r="DX49" i="6"/>
  <c r="DW49" i="6"/>
  <c r="DV49" i="6"/>
  <c r="DU49" i="6"/>
  <c r="DT49" i="6"/>
  <c r="DS49" i="6"/>
  <c r="DR49" i="6"/>
  <c r="DQ49" i="6"/>
  <c r="DP49" i="6"/>
  <c r="DO49" i="6"/>
  <c r="DN49" i="6"/>
  <c r="DM49" i="6"/>
  <c r="DL49" i="6"/>
  <c r="DK49" i="6"/>
  <c r="DJ49" i="6"/>
  <c r="DI49" i="6"/>
  <c r="DH49" i="6"/>
  <c r="DG49" i="6"/>
  <c r="DF49" i="6"/>
  <c r="DE49" i="6"/>
  <c r="DD49" i="6"/>
  <c r="DC49" i="6"/>
  <c r="DB49" i="6"/>
  <c r="DA49" i="6"/>
  <c r="CZ49" i="6"/>
  <c r="CY49" i="6"/>
  <c r="CX49" i="6"/>
  <c r="CW49" i="6"/>
  <c r="CV49" i="6"/>
  <c r="CU49" i="6"/>
  <c r="CT49" i="6"/>
  <c r="CS49" i="6"/>
  <c r="CR49" i="6"/>
  <c r="CQ49" i="6"/>
  <c r="CP49" i="6"/>
  <c r="CO49" i="6"/>
  <c r="CN49" i="6"/>
  <c r="CM49" i="6"/>
  <c r="CL49" i="6"/>
  <c r="CK49" i="6"/>
  <c r="CJ49" i="6"/>
  <c r="CI49" i="6"/>
  <c r="CH49" i="6"/>
  <c r="CG49" i="6"/>
  <c r="CF49" i="6"/>
  <c r="CE49" i="6"/>
  <c r="CD49" i="6"/>
  <c r="CC49" i="6"/>
  <c r="CB49" i="6"/>
  <c r="CA49" i="6"/>
  <c r="BZ49" i="6"/>
  <c r="BY49" i="6"/>
  <c r="BX49" i="6"/>
  <c r="BW49" i="6"/>
  <c r="BV49" i="6"/>
  <c r="BU49" i="6"/>
  <c r="BT49" i="6"/>
  <c r="BS49" i="6"/>
  <c r="BR49" i="6"/>
  <c r="BQ49" i="6"/>
  <c r="BP49" i="6"/>
  <c r="BO49" i="6"/>
  <c r="BN49" i="6"/>
  <c r="BM49" i="6"/>
  <c r="BL49" i="6"/>
  <c r="BK49" i="6"/>
  <c r="BJ49" i="6"/>
  <c r="A49" i="6"/>
  <c r="EJ48" i="6"/>
  <c r="EI48" i="6"/>
  <c r="EH48" i="6"/>
  <c r="EG48" i="6"/>
  <c r="EF48" i="6"/>
  <c r="EE48" i="6"/>
  <c r="ED48" i="6"/>
  <c r="EC48" i="6"/>
  <c r="EB48" i="6"/>
  <c r="EA48" i="6"/>
  <c r="DZ48" i="6"/>
  <c r="DY48" i="6"/>
  <c r="DX48" i="6"/>
  <c r="DW48" i="6"/>
  <c r="DV48" i="6"/>
  <c r="DU48" i="6"/>
  <c r="DT48" i="6"/>
  <c r="DS48" i="6"/>
  <c r="DR48" i="6"/>
  <c r="DQ48" i="6"/>
  <c r="DP48" i="6"/>
  <c r="DO48" i="6"/>
  <c r="DN48" i="6"/>
  <c r="DM48" i="6"/>
  <c r="DL48" i="6"/>
  <c r="DK48" i="6"/>
  <c r="DJ48" i="6"/>
  <c r="DI48" i="6"/>
  <c r="DH48" i="6"/>
  <c r="DG48" i="6"/>
  <c r="DF48" i="6"/>
  <c r="DE48" i="6"/>
  <c r="DD48" i="6"/>
  <c r="DC48" i="6"/>
  <c r="DB48" i="6"/>
  <c r="DA48" i="6"/>
  <c r="CZ48" i="6"/>
  <c r="CY48" i="6"/>
  <c r="CX48" i="6"/>
  <c r="CW48" i="6"/>
  <c r="CV48" i="6"/>
  <c r="CU48" i="6"/>
  <c r="CT48" i="6"/>
  <c r="CS48" i="6"/>
  <c r="CR48" i="6"/>
  <c r="CQ48" i="6"/>
  <c r="CP48" i="6"/>
  <c r="CO48" i="6"/>
  <c r="CN48" i="6"/>
  <c r="CM48" i="6"/>
  <c r="CL48" i="6"/>
  <c r="CK48" i="6"/>
  <c r="CJ48" i="6"/>
  <c r="CI48" i="6"/>
  <c r="CH48" i="6"/>
  <c r="CG48" i="6"/>
  <c r="CF48" i="6"/>
  <c r="CE48" i="6"/>
  <c r="CD48" i="6"/>
  <c r="CC48" i="6"/>
  <c r="CB48" i="6"/>
  <c r="CA48" i="6"/>
  <c r="BZ48" i="6"/>
  <c r="BY48" i="6"/>
  <c r="BX48" i="6"/>
  <c r="BW48" i="6"/>
  <c r="BV48" i="6"/>
  <c r="BU48" i="6"/>
  <c r="BT48" i="6"/>
  <c r="BS48" i="6"/>
  <c r="BR48" i="6"/>
  <c r="BQ48" i="6"/>
  <c r="BP48" i="6"/>
  <c r="BO48" i="6"/>
  <c r="BN48" i="6"/>
  <c r="BM48" i="6"/>
  <c r="BL48" i="6"/>
  <c r="BK48" i="6"/>
  <c r="BJ48" i="6"/>
  <c r="A48" i="6"/>
  <c r="EJ47" i="6"/>
  <c r="EI47" i="6"/>
  <c r="EH47" i="6"/>
  <c r="EG47" i="6"/>
  <c r="EF47" i="6"/>
  <c r="EE47" i="6"/>
  <c r="ED47" i="6"/>
  <c r="EC47" i="6"/>
  <c r="EB47" i="6"/>
  <c r="EA47" i="6"/>
  <c r="DZ47" i="6"/>
  <c r="DY47" i="6"/>
  <c r="DX47" i="6"/>
  <c r="DW47" i="6"/>
  <c r="DV47" i="6"/>
  <c r="DU47" i="6"/>
  <c r="DT47" i="6"/>
  <c r="DS47" i="6"/>
  <c r="DR47" i="6"/>
  <c r="DQ47" i="6"/>
  <c r="DP47" i="6"/>
  <c r="DO47" i="6"/>
  <c r="DN47" i="6"/>
  <c r="DM47" i="6"/>
  <c r="DL47" i="6"/>
  <c r="DK47" i="6"/>
  <c r="DJ47" i="6"/>
  <c r="DI47" i="6"/>
  <c r="DH47" i="6"/>
  <c r="DG47" i="6"/>
  <c r="DF47" i="6"/>
  <c r="DE47" i="6"/>
  <c r="DD47" i="6"/>
  <c r="DC47" i="6"/>
  <c r="DB47" i="6"/>
  <c r="DA47" i="6"/>
  <c r="CZ47" i="6"/>
  <c r="CY47" i="6"/>
  <c r="CX47" i="6"/>
  <c r="CW47" i="6"/>
  <c r="CV47" i="6"/>
  <c r="CU47" i="6"/>
  <c r="CT47" i="6"/>
  <c r="CS47" i="6"/>
  <c r="CR47" i="6"/>
  <c r="CQ47" i="6"/>
  <c r="CP47" i="6"/>
  <c r="CO47" i="6"/>
  <c r="CN47" i="6"/>
  <c r="CM47" i="6"/>
  <c r="CL47" i="6"/>
  <c r="CK47" i="6"/>
  <c r="CJ47" i="6"/>
  <c r="CI47" i="6"/>
  <c r="CH47" i="6"/>
  <c r="CG47" i="6"/>
  <c r="CF47" i="6"/>
  <c r="CE47" i="6"/>
  <c r="CD47" i="6"/>
  <c r="CC47" i="6"/>
  <c r="CB47" i="6"/>
  <c r="CA47" i="6"/>
  <c r="BZ47" i="6"/>
  <c r="BY47" i="6"/>
  <c r="BX47" i="6"/>
  <c r="BW47" i="6"/>
  <c r="BV47" i="6"/>
  <c r="BU47" i="6"/>
  <c r="BT47" i="6"/>
  <c r="BS47" i="6"/>
  <c r="BR47" i="6"/>
  <c r="BQ47" i="6"/>
  <c r="BP47" i="6"/>
  <c r="BO47" i="6"/>
  <c r="BN47" i="6"/>
  <c r="BM47" i="6"/>
  <c r="BL47" i="6"/>
  <c r="BK47" i="6"/>
  <c r="BJ47" i="6"/>
  <c r="A47" i="6"/>
  <c r="EJ46" i="6"/>
  <c r="EI46" i="6"/>
  <c r="EH46" i="6"/>
  <c r="EG46" i="6"/>
  <c r="EF46" i="6"/>
  <c r="EE46" i="6"/>
  <c r="ED46" i="6"/>
  <c r="EC46" i="6"/>
  <c r="EB46" i="6"/>
  <c r="EA46" i="6"/>
  <c r="DZ46" i="6"/>
  <c r="DY46" i="6"/>
  <c r="DX46" i="6"/>
  <c r="DW46" i="6"/>
  <c r="DV46" i="6"/>
  <c r="DU46" i="6"/>
  <c r="DT46" i="6"/>
  <c r="DS46" i="6"/>
  <c r="DR46" i="6"/>
  <c r="DQ46" i="6"/>
  <c r="DP46" i="6"/>
  <c r="DO46" i="6"/>
  <c r="DN46" i="6"/>
  <c r="DM46" i="6"/>
  <c r="DL46" i="6"/>
  <c r="DK46" i="6"/>
  <c r="DJ46" i="6"/>
  <c r="DI46" i="6"/>
  <c r="DH46" i="6"/>
  <c r="DG46" i="6"/>
  <c r="DF46" i="6"/>
  <c r="DE46" i="6"/>
  <c r="DD46" i="6"/>
  <c r="DC46" i="6"/>
  <c r="DB46" i="6"/>
  <c r="DA46" i="6"/>
  <c r="CZ46" i="6"/>
  <c r="CY46" i="6"/>
  <c r="CX46" i="6"/>
  <c r="CW46" i="6"/>
  <c r="CV46" i="6"/>
  <c r="CU46" i="6"/>
  <c r="CT46" i="6"/>
  <c r="CS46" i="6"/>
  <c r="CR46" i="6"/>
  <c r="CQ46" i="6"/>
  <c r="CP46" i="6"/>
  <c r="CO46" i="6"/>
  <c r="CN46" i="6"/>
  <c r="CM46" i="6"/>
  <c r="CL46" i="6"/>
  <c r="CK46" i="6"/>
  <c r="CJ46" i="6"/>
  <c r="CI46" i="6"/>
  <c r="CH46" i="6"/>
  <c r="CG46" i="6"/>
  <c r="CF46" i="6"/>
  <c r="CE46" i="6"/>
  <c r="CD46" i="6"/>
  <c r="CC46" i="6"/>
  <c r="CB46" i="6"/>
  <c r="CA46" i="6"/>
  <c r="BZ46" i="6"/>
  <c r="BY46" i="6"/>
  <c r="BX46" i="6"/>
  <c r="BW46" i="6"/>
  <c r="BV46" i="6"/>
  <c r="BU46" i="6"/>
  <c r="BT46" i="6"/>
  <c r="BS46" i="6"/>
  <c r="BR46" i="6"/>
  <c r="BQ46" i="6"/>
  <c r="BP46" i="6"/>
  <c r="BO46" i="6"/>
  <c r="BN46" i="6"/>
  <c r="BM46" i="6"/>
  <c r="BL46" i="6"/>
  <c r="BK46" i="6"/>
  <c r="BJ46" i="6"/>
  <c r="A46" i="6"/>
  <c r="EJ45" i="6"/>
  <c r="EI45" i="6"/>
  <c r="EH45" i="6"/>
  <c r="EG45" i="6"/>
  <c r="EF45" i="6"/>
  <c r="EE45" i="6"/>
  <c r="ED45" i="6"/>
  <c r="EC45" i="6"/>
  <c r="EB45" i="6"/>
  <c r="EA45" i="6"/>
  <c r="DZ45" i="6"/>
  <c r="DY45" i="6"/>
  <c r="DX45" i="6"/>
  <c r="DW45" i="6"/>
  <c r="DV45" i="6"/>
  <c r="DU45" i="6"/>
  <c r="DT45" i="6"/>
  <c r="DS45" i="6"/>
  <c r="DR45" i="6"/>
  <c r="DQ45" i="6"/>
  <c r="DP45" i="6"/>
  <c r="DO45" i="6"/>
  <c r="DN45" i="6"/>
  <c r="DM45" i="6"/>
  <c r="DL45" i="6"/>
  <c r="DK45" i="6"/>
  <c r="DJ45" i="6"/>
  <c r="DI45" i="6"/>
  <c r="DH45" i="6"/>
  <c r="DG45" i="6"/>
  <c r="DF45" i="6"/>
  <c r="DE45" i="6"/>
  <c r="DD45" i="6"/>
  <c r="DC45" i="6"/>
  <c r="DB45" i="6"/>
  <c r="DA45" i="6"/>
  <c r="CZ45" i="6"/>
  <c r="CY45" i="6"/>
  <c r="CX45" i="6"/>
  <c r="CW45" i="6"/>
  <c r="CV45" i="6"/>
  <c r="CU45" i="6"/>
  <c r="CT45" i="6"/>
  <c r="CS45" i="6"/>
  <c r="CR45" i="6"/>
  <c r="CQ45" i="6"/>
  <c r="CP45" i="6"/>
  <c r="CO45" i="6"/>
  <c r="CN45" i="6"/>
  <c r="CM45" i="6"/>
  <c r="CL45" i="6"/>
  <c r="CK45" i="6"/>
  <c r="CJ45" i="6"/>
  <c r="CI45" i="6"/>
  <c r="CH45" i="6"/>
  <c r="CG45" i="6"/>
  <c r="CF45" i="6"/>
  <c r="CE45" i="6"/>
  <c r="CD45" i="6"/>
  <c r="CC45" i="6"/>
  <c r="CB45" i="6"/>
  <c r="CA45" i="6"/>
  <c r="BZ45" i="6"/>
  <c r="BY45" i="6"/>
  <c r="BX45" i="6"/>
  <c r="BW45" i="6"/>
  <c r="BV45" i="6"/>
  <c r="BU45" i="6"/>
  <c r="BT45" i="6"/>
  <c r="BS45" i="6"/>
  <c r="BR45" i="6"/>
  <c r="BQ45" i="6"/>
  <c r="BP45" i="6"/>
  <c r="BO45" i="6"/>
  <c r="BN45" i="6"/>
  <c r="BM45" i="6"/>
  <c r="BL45" i="6"/>
  <c r="BK45" i="6"/>
  <c r="BJ45" i="6"/>
  <c r="A45" i="6"/>
  <c r="EJ44" i="6"/>
  <c r="EI44" i="6"/>
  <c r="EH44" i="6"/>
  <c r="EG44" i="6"/>
  <c r="EF44" i="6"/>
  <c r="EE44" i="6"/>
  <c r="ED44" i="6"/>
  <c r="EC44" i="6"/>
  <c r="EB44" i="6"/>
  <c r="EA44" i="6"/>
  <c r="DZ44" i="6"/>
  <c r="DY44" i="6"/>
  <c r="DX44" i="6"/>
  <c r="DW44" i="6"/>
  <c r="DV44" i="6"/>
  <c r="DU44" i="6"/>
  <c r="DT44" i="6"/>
  <c r="DS44" i="6"/>
  <c r="DR44" i="6"/>
  <c r="DQ44" i="6"/>
  <c r="DP44" i="6"/>
  <c r="DO44" i="6"/>
  <c r="DN44" i="6"/>
  <c r="DM44" i="6"/>
  <c r="DL44" i="6"/>
  <c r="DK44" i="6"/>
  <c r="DJ44" i="6"/>
  <c r="DI44" i="6"/>
  <c r="DH44" i="6"/>
  <c r="DG44" i="6"/>
  <c r="DF44" i="6"/>
  <c r="DE44" i="6"/>
  <c r="DD44" i="6"/>
  <c r="DC44" i="6"/>
  <c r="DB44" i="6"/>
  <c r="DA44" i="6"/>
  <c r="CZ44" i="6"/>
  <c r="CY44" i="6"/>
  <c r="CX44" i="6"/>
  <c r="CW44" i="6"/>
  <c r="CV44" i="6"/>
  <c r="CU44" i="6"/>
  <c r="CT44" i="6"/>
  <c r="CS44" i="6"/>
  <c r="CR44" i="6"/>
  <c r="CQ44" i="6"/>
  <c r="CP44" i="6"/>
  <c r="CO44" i="6"/>
  <c r="CN44" i="6"/>
  <c r="CM44" i="6"/>
  <c r="CL44" i="6"/>
  <c r="CK44" i="6"/>
  <c r="CJ44" i="6"/>
  <c r="CI44" i="6"/>
  <c r="CH44" i="6"/>
  <c r="CG44" i="6"/>
  <c r="CF44" i="6"/>
  <c r="CE44" i="6"/>
  <c r="CD44" i="6"/>
  <c r="CC44" i="6"/>
  <c r="CB44" i="6"/>
  <c r="CA44" i="6"/>
  <c r="BZ44" i="6"/>
  <c r="BY44" i="6"/>
  <c r="BX44" i="6"/>
  <c r="BW44" i="6"/>
  <c r="BV44" i="6"/>
  <c r="BU44" i="6"/>
  <c r="BT44" i="6"/>
  <c r="BS44" i="6"/>
  <c r="BR44" i="6"/>
  <c r="BQ44" i="6"/>
  <c r="BP44" i="6"/>
  <c r="BO44" i="6"/>
  <c r="BN44" i="6"/>
  <c r="BM44" i="6"/>
  <c r="BL44" i="6"/>
  <c r="BK44" i="6"/>
  <c r="BJ44" i="6"/>
  <c r="A44" i="6"/>
  <c r="EJ43" i="6"/>
  <c r="EI43" i="6"/>
  <c r="EH43" i="6"/>
  <c r="EG43" i="6"/>
  <c r="EF43" i="6"/>
  <c r="EE43" i="6"/>
  <c r="ED43" i="6"/>
  <c r="EC43" i="6"/>
  <c r="EB43" i="6"/>
  <c r="EA43" i="6"/>
  <c r="DZ43" i="6"/>
  <c r="DY43" i="6"/>
  <c r="DX43" i="6"/>
  <c r="DW43" i="6"/>
  <c r="DV43" i="6"/>
  <c r="DU43" i="6"/>
  <c r="DT43" i="6"/>
  <c r="DS43" i="6"/>
  <c r="DR43" i="6"/>
  <c r="DQ43" i="6"/>
  <c r="DP43" i="6"/>
  <c r="DO43" i="6"/>
  <c r="DN43" i="6"/>
  <c r="DM43" i="6"/>
  <c r="DL43" i="6"/>
  <c r="DK43" i="6"/>
  <c r="DJ43" i="6"/>
  <c r="DI43" i="6"/>
  <c r="DH43" i="6"/>
  <c r="DG43" i="6"/>
  <c r="DF43" i="6"/>
  <c r="DE43" i="6"/>
  <c r="DD43" i="6"/>
  <c r="DC43" i="6"/>
  <c r="DB43" i="6"/>
  <c r="DA43" i="6"/>
  <c r="CZ43" i="6"/>
  <c r="CY43" i="6"/>
  <c r="CX43" i="6"/>
  <c r="CW43" i="6"/>
  <c r="CV43" i="6"/>
  <c r="CU43" i="6"/>
  <c r="CT43" i="6"/>
  <c r="CS43" i="6"/>
  <c r="CR43" i="6"/>
  <c r="CQ43" i="6"/>
  <c r="CP43" i="6"/>
  <c r="CO43" i="6"/>
  <c r="CN43" i="6"/>
  <c r="CM43" i="6"/>
  <c r="CL43" i="6"/>
  <c r="CK43" i="6"/>
  <c r="CJ43" i="6"/>
  <c r="CI43" i="6"/>
  <c r="CH43" i="6"/>
  <c r="CG43" i="6"/>
  <c r="CF43" i="6"/>
  <c r="CE43" i="6"/>
  <c r="CD43" i="6"/>
  <c r="CC43" i="6"/>
  <c r="CB43" i="6"/>
  <c r="CA43" i="6"/>
  <c r="BZ43" i="6"/>
  <c r="BY43" i="6"/>
  <c r="BX43" i="6"/>
  <c r="BW43" i="6"/>
  <c r="BV43" i="6"/>
  <c r="BU43" i="6"/>
  <c r="BT43" i="6"/>
  <c r="BS43" i="6"/>
  <c r="BR43" i="6"/>
  <c r="BQ43" i="6"/>
  <c r="BP43" i="6"/>
  <c r="BO43" i="6"/>
  <c r="BN43" i="6"/>
  <c r="BM43" i="6"/>
  <c r="BL43" i="6"/>
  <c r="BK43" i="6"/>
  <c r="BJ43" i="6"/>
  <c r="A43" i="6"/>
  <c r="EJ42" i="6"/>
  <c r="EI42" i="6"/>
  <c r="EH42" i="6"/>
  <c r="EG42" i="6"/>
  <c r="EF42" i="6"/>
  <c r="EE42" i="6"/>
  <c r="ED42" i="6"/>
  <c r="EC42" i="6"/>
  <c r="EB42" i="6"/>
  <c r="EA42" i="6"/>
  <c r="DZ42" i="6"/>
  <c r="DY42" i="6"/>
  <c r="DX42" i="6"/>
  <c r="DW42" i="6"/>
  <c r="DV42" i="6"/>
  <c r="DU42" i="6"/>
  <c r="DT42" i="6"/>
  <c r="DS42" i="6"/>
  <c r="DR42" i="6"/>
  <c r="DQ42" i="6"/>
  <c r="DP42" i="6"/>
  <c r="DO42" i="6"/>
  <c r="DN42" i="6"/>
  <c r="DM42" i="6"/>
  <c r="DL42" i="6"/>
  <c r="DK42" i="6"/>
  <c r="DJ42" i="6"/>
  <c r="DI42" i="6"/>
  <c r="DH42" i="6"/>
  <c r="DG42" i="6"/>
  <c r="DF42" i="6"/>
  <c r="DE42" i="6"/>
  <c r="DD42" i="6"/>
  <c r="DC42" i="6"/>
  <c r="DB42" i="6"/>
  <c r="DA42" i="6"/>
  <c r="CZ42" i="6"/>
  <c r="CY42" i="6"/>
  <c r="CX42" i="6"/>
  <c r="CW42" i="6"/>
  <c r="CV42" i="6"/>
  <c r="CU42" i="6"/>
  <c r="CT42" i="6"/>
  <c r="CS42" i="6"/>
  <c r="CR42" i="6"/>
  <c r="CQ42" i="6"/>
  <c r="CP42" i="6"/>
  <c r="CO42" i="6"/>
  <c r="CN42" i="6"/>
  <c r="CM42" i="6"/>
  <c r="CL42" i="6"/>
  <c r="CK42" i="6"/>
  <c r="CJ42" i="6"/>
  <c r="CI42" i="6"/>
  <c r="CH42" i="6"/>
  <c r="CG42" i="6"/>
  <c r="CF42" i="6"/>
  <c r="CE42" i="6"/>
  <c r="CD42" i="6"/>
  <c r="CC42" i="6"/>
  <c r="CB42" i="6"/>
  <c r="CA42" i="6"/>
  <c r="BZ42" i="6"/>
  <c r="BY42" i="6"/>
  <c r="BX42" i="6"/>
  <c r="BW42" i="6"/>
  <c r="BV42" i="6"/>
  <c r="BU42" i="6"/>
  <c r="BT42" i="6"/>
  <c r="BS42" i="6"/>
  <c r="BR42" i="6"/>
  <c r="BQ42" i="6"/>
  <c r="BP42" i="6"/>
  <c r="BO42" i="6"/>
  <c r="BN42" i="6"/>
  <c r="BM42" i="6"/>
  <c r="BL42" i="6"/>
  <c r="BK42" i="6"/>
  <c r="BJ42" i="6"/>
  <c r="A42" i="6"/>
  <c r="EJ41" i="6"/>
  <c r="EI41" i="6"/>
  <c r="EH41" i="6"/>
  <c r="EG41" i="6"/>
  <c r="EF41" i="6"/>
  <c r="EE41" i="6"/>
  <c r="ED41" i="6"/>
  <c r="EC41" i="6"/>
  <c r="EB41" i="6"/>
  <c r="EA41" i="6"/>
  <c r="DZ41" i="6"/>
  <c r="DY41" i="6"/>
  <c r="DX41" i="6"/>
  <c r="DW41" i="6"/>
  <c r="DV41" i="6"/>
  <c r="DU41" i="6"/>
  <c r="DT41" i="6"/>
  <c r="DS41" i="6"/>
  <c r="DR41" i="6"/>
  <c r="DQ41" i="6"/>
  <c r="DP41" i="6"/>
  <c r="DO41" i="6"/>
  <c r="DN41" i="6"/>
  <c r="DM41" i="6"/>
  <c r="DL41" i="6"/>
  <c r="DK41" i="6"/>
  <c r="DJ41" i="6"/>
  <c r="DI41" i="6"/>
  <c r="DH41" i="6"/>
  <c r="DG41" i="6"/>
  <c r="DF41" i="6"/>
  <c r="DE41" i="6"/>
  <c r="DD41" i="6"/>
  <c r="DC41" i="6"/>
  <c r="DB41" i="6"/>
  <c r="DA41" i="6"/>
  <c r="CZ41" i="6"/>
  <c r="CY41" i="6"/>
  <c r="CX41" i="6"/>
  <c r="CW41" i="6"/>
  <c r="CV41" i="6"/>
  <c r="CU41" i="6"/>
  <c r="CT41" i="6"/>
  <c r="CS41" i="6"/>
  <c r="CR41" i="6"/>
  <c r="CQ41" i="6"/>
  <c r="CP41" i="6"/>
  <c r="CO41" i="6"/>
  <c r="CN41" i="6"/>
  <c r="CM41" i="6"/>
  <c r="CL41" i="6"/>
  <c r="CK41" i="6"/>
  <c r="CJ41" i="6"/>
  <c r="CI41" i="6"/>
  <c r="CH41" i="6"/>
  <c r="CG41" i="6"/>
  <c r="CF41" i="6"/>
  <c r="CE41" i="6"/>
  <c r="CD41" i="6"/>
  <c r="CC41" i="6"/>
  <c r="CB41" i="6"/>
  <c r="CA41" i="6"/>
  <c r="BZ41" i="6"/>
  <c r="BY41" i="6"/>
  <c r="BX41" i="6"/>
  <c r="BW41" i="6"/>
  <c r="BV41" i="6"/>
  <c r="BU41" i="6"/>
  <c r="BT41" i="6"/>
  <c r="BS41" i="6"/>
  <c r="BR41" i="6"/>
  <c r="BQ41" i="6"/>
  <c r="BP41" i="6"/>
  <c r="BO41" i="6"/>
  <c r="BN41" i="6"/>
  <c r="BM41" i="6"/>
  <c r="BL41" i="6"/>
  <c r="BK41" i="6"/>
  <c r="BJ41" i="6"/>
  <c r="A41" i="6"/>
  <c r="EJ40" i="6"/>
  <c r="EI40" i="6"/>
  <c r="EH40" i="6"/>
  <c r="EG40" i="6"/>
  <c r="EF40" i="6"/>
  <c r="EE40" i="6"/>
  <c r="ED40" i="6"/>
  <c r="EC40" i="6"/>
  <c r="EB40" i="6"/>
  <c r="EA40" i="6"/>
  <c r="DZ40" i="6"/>
  <c r="DY40" i="6"/>
  <c r="DX40" i="6"/>
  <c r="DW40" i="6"/>
  <c r="DV40" i="6"/>
  <c r="DU40" i="6"/>
  <c r="DT40" i="6"/>
  <c r="DS40" i="6"/>
  <c r="DR40" i="6"/>
  <c r="DQ40" i="6"/>
  <c r="DP40" i="6"/>
  <c r="DO40" i="6"/>
  <c r="DN40" i="6"/>
  <c r="DM40" i="6"/>
  <c r="DL40" i="6"/>
  <c r="DK40" i="6"/>
  <c r="DJ40" i="6"/>
  <c r="DI40" i="6"/>
  <c r="DH40" i="6"/>
  <c r="DG40" i="6"/>
  <c r="DF40" i="6"/>
  <c r="DE40" i="6"/>
  <c r="DD40" i="6"/>
  <c r="DC40" i="6"/>
  <c r="DB40" i="6"/>
  <c r="DA40" i="6"/>
  <c r="CZ40" i="6"/>
  <c r="CY40" i="6"/>
  <c r="CX40" i="6"/>
  <c r="CW40" i="6"/>
  <c r="CV40" i="6"/>
  <c r="CU40" i="6"/>
  <c r="CT40" i="6"/>
  <c r="CS40" i="6"/>
  <c r="CR40" i="6"/>
  <c r="CQ40" i="6"/>
  <c r="CP40" i="6"/>
  <c r="CO40" i="6"/>
  <c r="CN40" i="6"/>
  <c r="CM40" i="6"/>
  <c r="CL40" i="6"/>
  <c r="CK40" i="6"/>
  <c r="CJ40" i="6"/>
  <c r="CI40" i="6"/>
  <c r="CH40" i="6"/>
  <c r="CG40" i="6"/>
  <c r="CF40" i="6"/>
  <c r="CE40" i="6"/>
  <c r="CD40" i="6"/>
  <c r="CC40" i="6"/>
  <c r="CB40" i="6"/>
  <c r="CA40" i="6"/>
  <c r="BZ40" i="6"/>
  <c r="BY40" i="6"/>
  <c r="BX40" i="6"/>
  <c r="BW40" i="6"/>
  <c r="BV40" i="6"/>
  <c r="BU40" i="6"/>
  <c r="BT40" i="6"/>
  <c r="BS40" i="6"/>
  <c r="BR40" i="6"/>
  <c r="BQ40" i="6"/>
  <c r="BP40" i="6"/>
  <c r="BO40" i="6"/>
  <c r="BN40" i="6"/>
  <c r="BM40" i="6"/>
  <c r="BL40" i="6"/>
  <c r="BK40" i="6"/>
  <c r="BJ40" i="6"/>
  <c r="A40" i="6"/>
  <c r="EJ39" i="6"/>
  <c r="EI39" i="6"/>
  <c r="EH39" i="6"/>
  <c r="EG39" i="6"/>
  <c r="EF39" i="6"/>
  <c r="EE39" i="6"/>
  <c r="ED39" i="6"/>
  <c r="EC39" i="6"/>
  <c r="EB39" i="6"/>
  <c r="EA39" i="6"/>
  <c r="DZ39" i="6"/>
  <c r="DY39" i="6"/>
  <c r="DX39" i="6"/>
  <c r="DW39" i="6"/>
  <c r="DV39" i="6"/>
  <c r="DU39" i="6"/>
  <c r="DT39" i="6"/>
  <c r="DS39" i="6"/>
  <c r="DR39" i="6"/>
  <c r="DQ39" i="6"/>
  <c r="DP39" i="6"/>
  <c r="DO39" i="6"/>
  <c r="DN39" i="6"/>
  <c r="DM39" i="6"/>
  <c r="DL39" i="6"/>
  <c r="DK39" i="6"/>
  <c r="DJ39" i="6"/>
  <c r="DI39" i="6"/>
  <c r="DH39" i="6"/>
  <c r="DG39" i="6"/>
  <c r="DF39" i="6"/>
  <c r="DE39" i="6"/>
  <c r="DD39" i="6"/>
  <c r="DC39" i="6"/>
  <c r="DB39" i="6"/>
  <c r="DA39" i="6"/>
  <c r="CZ39" i="6"/>
  <c r="CY39" i="6"/>
  <c r="CX39" i="6"/>
  <c r="CW39" i="6"/>
  <c r="CV39" i="6"/>
  <c r="CU39" i="6"/>
  <c r="CT39" i="6"/>
  <c r="CS39" i="6"/>
  <c r="CR39" i="6"/>
  <c r="CQ39" i="6"/>
  <c r="CP39" i="6"/>
  <c r="CO39" i="6"/>
  <c r="CN39" i="6"/>
  <c r="CM39" i="6"/>
  <c r="CL39" i="6"/>
  <c r="CK39" i="6"/>
  <c r="CJ39" i="6"/>
  <c r="CI39" i="6"/>
  <c r="CH39" i="6"/>
  <c r="CG39" i="6"/>
  <c r="CF39" i="6"/>
  <c r="CE39" i="6"/>
  <c r="CD39" i="6"/>
  <c r="CC39" i="6"/>
  <c r="CB39" i="6"/>
  <c r="CA39" i="6"/>
  <c r="BZ39" i="6"/>
  <c r="BY39" i="6"/>
  <c r="BX39" i="6"/>
  <c r="BW39" i="6"/>
  <c r="BV39" i="6"/>
  <c r="BU39" i="6"/>
  <c r="BT39" i="6"/>
  <c r="BS39" i="6"/>
  <c r="BR39" i="6"/>
  <c r="BQ39" i="6"/>
  <c r="BP39" i="6"/>
  <c r="BO39" i="6"/>
  <c r="BN39" i="6"/>
  <c r="BM39" i="6"/>
  <c r="BL39" i="6"/>
  <c r="BK39" i="6"/>
  <c r="BJ39" i="6"/>
  <c r="A39" i="6"/>
  <c r="EJ38" i="6"/>
  <c r="EI38" i="6"/>
  <c r="EH38" i="6"/>
  <c r="EG38" i="6"/>
  <c r="EF38" i="6"/>
  <c r="EE38" i="6"/>
  <c r="ED38" i="6"/>
  <c r="EC38" i="6"/>
  <c r="EB38" i="6"/>
  <c r="EA38" i="6"/>
  <c r="DZ38" i="6"/>
  <c r="DY38" i="6"/>
  <c r="DX38" i="6"/>
  <c r="DW38" i="6"/>
  <c r="DV38" i="6"/>
  <c r="DU38" i="6"/>
  <c r="DT38" i="6"/>
  <c r="DS38" i="6"/>
  <c r="DR38" i="6"/>
  <c r="DQ38" i="6"/>
  <c r="DP38" i="6"/>
  <c r="DO38" i="6"/>
  <c r="DN38" i="6"/>
  <c r="DM38" i="6"/>
  <c r="DL38" i="6"/>
  <c r="DK38" i="6"/>
  <c r="DJ38" i="6"/>
  <c r="DI38" i="6"/>
  <c r="DH38" i="6"/>
  <c r="DG38" i="6"/>
  <c r="DF38" i="6"/>
  <c r="DE38" i="6"/>
  <c r="DD38" i="6"/>
  <c r="DC38" i="6"/>
  <c r="DB38" i="6"/>
  <c r="DA38" i="6"/>
  <c r="CZ38" i="6"/>
  <c r="CY38" i="6"/>
  <c r="CX38" i="6"/>
  <c r="CW38" i="6"/>
  <c r="CV38" i="6"/>
  <c r="CU38" i="6"/>
  <c r="CT38" i="6"/>
  <c r="CS38" i="6"/>
  <c r="CR38" i="6"/>
  <c r="CQ38" i="6"/>
  <c r="CP38" i="6"/>
  <c r="CO38" i="6"/>
  <c r="CN38" i="6"/>
  <c r="CM38" i="6"/>
  <c r="CL38" i="6"/>
  <c r="CK38" i="6"/>
  <c r="CJ38" i="6"/>
  <c r="CI38" i="6"/>
  <c r="CH38" i="6"/>
  <c r="CG38" i="6"/>
  <c r="CF38" i="6"/>
  <c r="CE38" i="6"/>
  <c r="CD38" i="6"/>
  <c r="CC38" i="6"/>
  <c r="CB38" i="6"/>
  <c r="CA38" i="6"/>
  <c r="BZ38" i="6"/>
  <c r="BY38" i="6"/>
  <c r="BX38" i="6"/>
  <c r="BW38" i="6"/>
  <c r="BV38" i="6"/>
  <c r="BU38" i="6"/>
  <c r="BT38" i="6"/>
  <c r="BS38" i="6"/>
  <c r="BR38" i="6"/>
  <c r="BQ38" i="6"/>
  <c r="BP38" i="6"/>
  <c r="BO38" i="6"/>
  <c r="BN38" i="6"/>
  <c r="BM38" i="6"/>
  <c r="BL38" i="6"/>
  <c r="BK38" i="6"/>
  <c r="BJ38" i="6"/>
  <c r="A38" i="6"/>
  <c r="EJ37" i="6"/>
  <c r="EI37" i="6"/>
  <c r="EH37" i="6"/>
  <c r="EG37" i="6"/>
  <c r="EF37" i="6"/>
  <c r="EE37" i="6"/>
  <c r="ED37" i="6"/>
  <c r="EC37" i="6"/>
  <c r="EB37" i="6"/>
  <c r="EA37" i="6"/>
  <c r="DZ37" i="6"/>
  <c r="DY37" i="6"/>
  <c r="DX37" i="6"/>
  <c r="DW37" i="6"/>
  <c r="DV37" i="6"/>
  <c r="DU37" i="6"/>
  <c r="DT37" i="6"/>
  <c r="DS37" i="6"/>
  <c r="DR37" i="6"/>
  <c r="DQ37" i="6"/>
  <c r="DP37" i="6"/>
  <c r="DO37" i="6"/>
  <c r="DN37" i="6"/>
  <c r="DM37" i="6"/>
  <c r="DL37" i="6"/>
  <c r="DK37" i="6"/>
  <c r="DJ37" i="6"/>
  <c r="DI37" i="6"/>
  <c r="DH37" i="6"/>
  <c r="DG37" i="6"/>
  <c r="DF37" i="6"/>
  <c r="DE37" i="6"/>
  <c r="DD37" i="6"/>
  <c r="DC37" i="6"/>
  <c r="DB37" i="6"/>
  <c r="DA37" i="6"/>
  <c r="CZ37" i="6"/>
  <c r="CY37" i="6"/>
  <c r="CX37" i="6"/>
  <c r="CW37" i="6"/>
  <c r="CV37" i="6"/>
  <c r="CU37" i="6"/>
  <c r="CT37" i="6"/>
  <c r="CS37" i="6"/>
  <c r="CR37" i="6"/>
  <c r="CQ37" i="6"/>
  <c r="CP37" i="6"/>
  <c r="CO37" i="6"/>
  <c r="CN37" i="6"/>
  <c r="CM37" i="6"/>
  <c r="CL37" i="6"/>
  <c r="CK37" i="6"/>
  <c r="CJ37" i="6"/>
  <c r="CI37" i="6"/>
  <c r="CH37" i="6"/>
  <c r="CG37" i="6"/>
  <c r="CF37" i="6"/>
  <c r="CE37" i="6"/>
  <c r="CD37" i="6"/>
  <c r="CC37" i="6"/>
  <c r="CB37" i="6"/>
  <c r="CA37" i="6"/>
  <c r="BZ37" i="6"/>
  <c r="BY37" i="6"/>
  <c r="BX37" i="6"/>
  <c r="BW37" i="6"/>
  <c r="BV37" i="6"/>
  <c r="BU37" i="6"/>
  <c r="BT37" i="6"/>
  <c r="BS37" i="6"/>
  <c r="BR37" i="6"/>
  <c r="BQ37" i="6"/>
  <c r="BP37" i="6"/>
  <c r="BO37" i="6"/>
  <c r="BN37" i="6"/>
  <c r="BM37" i="6"/>
  <c r="BL37" i="6"/>
  <c r="BK37" i="6"/>
  <c r="BJ37" i="6"/>
  <c r="A37" i="6"/>
  <c r="EJ36" i="6"/>
  <c r="EI36" i="6"/>
  <c r="EH36" i="6"/>
  <c r="EG36" i="6"/>
  <c r="EF36" i="6"/>
  <c r="EE36" i="6"/>
  <c r="ED36" i="6"/>
  <c r="EC36" i="6"/>
  <c r="EB36" i="6"/>
  <c r="EA36" i="6"/>
  <c r="DZ36" i="6"/>
  <c r="DY36" i="6"/>
  <c r="DX36" i="6"/>
  <c r="DW36" i="6"/>
  <c r="DV36" i="6"/>
  <c r="DU36" i="6"/>
  <c r="DT36" i="6"/>
  <c r="DS36" i="6"/>
  <c r="DR36" i="6"/>
  <c r="DQ36" i="6"/>
  <c r="DP36" i="6"/>
  <c r="DO36" i="6"/>
  <c r="DN36" i="6"/>
  <c r="DM36" i="6"/>
  <c r="DL36" i="6"/>
  <c r="DK36" i="6"/>
  <c r="DJ36" i="6"/>
  <c r="DI36" i="6"/>
  <c r="DH36" i="6"/>
  <c r="DG36" i="6"/>
  <c r="DF36" i="6"/>
  <c r="DE36" i="6"/>
  <c r="DD36" i="6"/>
  <c r="DC36" i="6"/>
  <c r="DB36" i="6"/>
  <c r="DA36" i="6"/>
  <c r="CZ36" i="6"/>
  <c r="CY36" i="6"/>
  <c r="CX36" i="6"/>
  <c r="CW36" i="6"/>
  <c r="CV36" i="6"/>
  <c r="CU36" i="6"/>
  <c r="CT36" i="6"/>
  <c r="CS36" i="6"/>
  <c r="CR36" i="6"/>
  <c r="CQ36" i="6"/>
  <c r="CP36" i="6"/>
  <c r="CO36" i="6"/>
  <c r="CN36" i="6"/>
  <c r="CM36" i="6"/>
  <c r="CL36" i="6"/>
  <c r="CK36" i="6"/>
  <c r="CJ36" i="6"/>
  <c r="CI36" i="6"/>
  <c r="CH36" i="6"/>
  <c r="CG36" i="6"/>
  <c r="CF36" i="6"/>
  <c r="CE36" i="6"/>
  <c r="CD36" i="6"/>
  <c r="CC36" i="6"/>
  <c r="CB36" i="6"/>
  <c r="CA36" i="6"/>
  <c r="BZ36" i="6"/>
  <c r="BY36" i="6"/>
  <c r="BX36" i="6"/>
  <c r="BW36" i="6"/>
  <c r="BV36" i="6"/>
  <c r="BU36" i="6"/>
  <c r="BT36" i="6"/>
  <c r="BS36" i="6"/>
  <c r="BR36" i="6"/>
  <c r="BQ36" i="6"/>
  <c r="BP36" i="6"/>
  <c r="BO36" i="6"/>
  <c r="BN36" i="6"/>
  <c r="BM36" i="6"/>
  <c r="BL36" i="6"/>
  <c r="BK36" i="6"/>
  <c r="BJ36" i="6"/>
  <c r="A36" i="6"/>
  <c r="EJ35" i="6"/>
  <c r="EI35" i="6"/>
  <c r="EH35" i="6"/>
  <c r="EG35" i="6"/>
  <c r="EF35" i="6"/>
  <c r="EE35" i="6"/>
  <c r="ED35" i="6"/>
  <c r="EC35" i="6"/>
  <c r="EB35" i="6"/>
  <c r="EA35" i="6"/>
  <c r="DZ35" i="6"/>
  <c r="DY35" i="6"/>
  <c r="DX35" i="6"/>
  <c r="DW35" i="6"/>
  <c r="DV35" i="6"/>
  <c r="DU35" i="6"/>
  <c r="DT35" i="6"/>
  <c r="DS35" i="6"/>
  <c r="DR35" i="6"/>
  <c r="DQ35" i="6"/>
  <c r="DP35" i="6"/>
  <c r="DO35" i="6"/>
  <c r="DN35" i="6"/>
  <c r="DM35" i="6"/>
  <c r="DL35" i="6"/>
  <c r="DK35" i="6"/>
  <c r="DJ35" i="6"/>
  <c r="DI35" i="6"/>
  <c r="DH35" i="6"/>
  <c r="DG35" i="6"/>
  <c r="DF35" i="6"/>
  <c r="DE35" i="6"/>
  <c r="DD35" i="6"/>
  <c r="DC35" i="6"/>
  <c r="DB35" i="6"/>
  <c r="DA35" i="6"/>
  <c r="CZ35" i="6"/>
  <c r="CY35" i="6"/>
  <c r="CX35" i="6"/>
  <c r="CW35" i="6"/>
  <c r="CV35" i="6"/>
  <c r="CU35" i="6"/>
  <c r="CT35" i="6"/>
  <c r="CS35" i="6"/>
  <c r="CR35" i="6"/>
  <c r="CQ35" i="6"/>
  <c r="CP35" i="6"/>
  <c r="CO35" i="6"/>
  <c r="CN35" i="6"/>
  <c r="CM35" i="6"/>
  <c r="CL35" i="6"/>
  <c r="CK35" i="6"/>
  <c r="CJ35" i="6"/>
  <c r="CI35" i="6"/>
  <c r="CH35" i="6"/>
  <c r="CG35" i="6"/>
  <c r="CF35" i="6"/>
  <c r="CE35" i="6"/>
  <c r="CD35" i="6"/>
  <c r="CC35" i="6"/>
  <c r="CB35" i="6"/>
  <c r="CA35" i="6"/>
  <c r="BZ35" i="6"/>
  <c r="BY35" i="6"/>
  <c r="BX35" i="6"/>
  <c r="BW35" i="6"/>
  <c r="BV35" i="6"/>
  <c r="BU35" i="6"/>
  <c r="BT35" i="6"/>
  <c r="BS35" i="6"/>
  <c r="BR35" i="6"/>
  <c r="BQ35" i="6"/>
  <c r="BP35" i="6"/>
  <c r="BO35" i="6"/>
  <c r="BN35" i="6"/>
  <c r="BM35" i="6"/>
  <c r="BL35" i="6"/>
  <c r="BK35" i="6"/>
  <c r="BJ35" i="6"/>
  <c r="A35" i="6"/>
  <c r="EJ34" i="6"/>
  <c r="EI34" i="6"/>
  <c r="EH34" i="6"/>
  <c r="EG34" i="6"/>
  <c r="EF34" i="6"/>
  <c r="EE34" i="6"/>
  <c r="ED34" i="6"/>
  <c r="EC34" i="6"/>
  <c r="EB34" i="6"/>
  <c r="EA34" i="6"/>
  <c r="DZ34" i="6"/>
  <c r="DY34" i="6"/>
  <c r="DX34" i="6"/>
  <c r="DW34" i="6"/>
  <c r="DV34" i="6"/>
  <c r="DU34" i="6"/>
  <c r="DT34" i="6"/>
  <c r="DS34" i="6"/>
  <c r="DR34" i="6"/>
  <c r="DQ34" i="6"/>
  <c r="DP34" i="6"/>
  <c r="DO34" i="6"/>
  <c r="DN34" i="6"/>
  <c r="DM34" i="6"/>
  <c r="DL34" i="6"/>
  <c r="DK34" i="6"/>
  <c r="DJ34" i="6"/>
  <c r="DI34" i="6"/>
  <c r="DH34" i="6"/>
  <c r="DG34" i="6"/>
  <c r="DF34" i="6"/>
  <c r="DE34" i="6"/>
  <c r="DD34" i="6"/>
  <c r="DC34" i="6"/>
  <c r="DB34" i="6"/>
  <c r="DA34" i="6"/>
  <c r="CZ34" i="6"/>
  <c r="CY34" i="6"/>
  <c r="CX34" i="6"/>
  <c r="CW34" i="6"/>
  <c r="CV34" i="6"/>
  <c r="CU34" i="6"/>
  <c r="CT34" i="6"/>
  <c r="CS34" i="6"/>
  <c r="CR34" i="6"/>
  <c r="CQ34" i="6"/>
  <c r="CP34" i="6"/>
  <c r="CO34" i="6"/>
  <c r="CN34" i="6"/>
  <c r="CM34" i="6"/>
  <c r="CL34" i="6"/>
  <c r="CK34" i="6"/>
  <c r="CJ34" i="6"/>
  <c r="CI34" i="6"/>
  <c r="CH34" i="6"/>
  <c r="CG34" i="6"/>
  <c r="CF34" i="6"/>
  <c r="CE34" i="6"/>
  <c r="CD34" i="6"/>
  <c r="CC34" i="6"/>
  <c r="CB34" i="6"/>
  <c r="CA34" i="6"/>
  <c r="BZ34" i="6"/>
  <c r="BY34" i="6"/>
  <c r="BX34" i="6"/>
  <c r="BW34" i="6"/>
  <c r="BV34" i="6"/>
  <c r="BU34" i="6"/>
  <c r="BT34" i="6"/>
  <c r="BS34" i="6"/>
  <c r="BR34" i="6"/>
  <c r="BQ34" i="6"/>
  <c r="BP34" i="6"/>
  <c r="BO34" i="6"/>
  <c r="BN34" i="6"/>
  <c r="BM34" i="6"/>
  <c r="BL34" i="6"/>
  <c r="BK34" i="6"/>
  <c r="BJ34" i="6"/>
  <c r="A34" i="6"/>
  <c r="BD118" i="3" l="1"/>
  <c r="BC118" i="3"/>
  <c r="BB118" i="3"/>
  <c r="BA118" i="3"/>
  <c r="AZ118" i="3"/>
  <c r="AY118" i="3"/>
  <c r="AX118" i="3"/>
  <c r="AW118" i="3"/>
  <c r="AV118" i="3"/>
  <c r="AU118" i="3"/>
  <c r="AT118" i="3"/>
  <c r="AS118" i="3"/>
  <c r="AR118" i="3"/>
  <c r="AQ118" i="3"/>
  <c r="AP118" i="3"/>
  <c r="AO118" i="3"/>
  <c r="AN118" i="3"/>
  <c r="AM118" i="3"/>
  <c r="AL118" i="3"/>
  <c r="AK118" i="3"/>
  <c r="AJ118" i="3"/>
  <c r="AI118" i="3"/>
  <c r="AH118" i="3"/>
  <c r="AG118" i="3"/>
  <c r="AF118" i="3"/>
  <c r="AE118" i="3"/>
  <c r="B118" i="3"/>
  <c r="A118" i="3"/>
  <c r="BD117" i="3"/>
  <c r="BC117" i="3"/>
  <c r="BB117" i="3"/>
  <c r="BA117" i="3"/>
  <c r="AZ117" i="3"/>
  <c r="AY117" i="3"/>
  <c r="AX117" i="3"/>
  <c r="AW117" i="3"/>
  <c r="AV117" i="3"/>
  <c r="AU117" i="3"/>
  <c r="AT117" i="3"/>
  <c r="AS117" i="3"/>
  <c r="AR117" i="3"/>
  <c r="AQ117" i="3"/>
  <c r="AP117" i="3"/>
  <c r="AO117" i="3"/>
  <c r="AN117" i="3"/>
  <c r="AM117" i="3"/>
  <c r="AL117" i="3"/>
  <c r="AK117" i="3"/>
  <c r="AJ117" i="3"/>
  <c r="AI117" i="3"/>
  <c r="AH117" i="3"/>
  <c r="AG117" i="3"/>
  <c r="AF117" i="3"/>
  <c r="AE117" i="3"/>
  <c r="B117" i="3"/>
  <c r="A117" i="3"/>
  <c r="BD116" i="3"/>
  <c r="BC116" i="3"/>
  <c r="BB116" i="3"/>
  <c r="BA116" i="3"/>
  <c r="AZ116" i="3"/>
  <c r="AY116" i="3"/>
  <c r="AX116" i="3"/>
  <c r="AW116" i="3"/>
  <c r="AV116" i="3"/>
  <c r="AU116" i="3"/>
  <c r="AT116" i="3"/>
  <c r="AS116" i="3"/>
  <c r="AR116" i="3"/>
  <c r="AQ116" i="3"/>
  <c r="AP116" i="3"/>
  <c r="AO116" i="3"/>
  <c r="AN116" i="3"/>
  <c r="AM116" i="3"/>
  <c r="AL116" i="3"/>
  <c r="AK116" i="3"/>
  <c r="AJ116" i="3"/>
  <c r="AI116" i="3"/>
  <c r="AH116" i="3"/>
  <c r="AG116" i="3"/>
  <c r="AF116" i="3"/>
  <c r="AE116" i="3"/>
  <c r="B116" i="3"/>
  <c r="A116" i="3"/>
  <c r="BD115" i="3"/>
  <c r="BC115" i="3"/>
  <c r="BB115" i="3"/>
  <c r="BA115" i="3"/>
  <c r="AZ115" i="3"/>
  <c r="AY115" i="3"/>
  <c r="AX115" i="3"/>
  <c r="AW115" i="3"/>
  <c r="AV115" i="3"/>
  <c r="AU115" i="3"/>
  <c r="AT115" i="3"/>
  <c r="AS115" i="3"/>
  <c r="AR115" i="3"/>
  <c r="AQ115" i="3"/>
  <c r="AP115" i="3"/>
  <c r="AO115" i="3"/>
  <c r="AN115" i="3"/>
  <c r="AM115" i="3"/>
  <c r="AL115" i="3"/>
  <c r="AK115" i="3"/>
  <c r="AJ115" i="3"/>
  <c r="AI115" i="3"/>
  <c r="AH115" i="3"/>
  <c r="AG115" i="3"/>
  <c r="AF115" i="3"/>
  <c r="AE115" i="3"/>
  <c r="B115" i="3"/>
  <c r="A115" i="3"/>
  <c r="BD114" i="3"/>
  <c r="BC114" i="3"/>
  <c r="BB114" i="3"/>
  <c r="BA114" i="3"/>
  <c r="AZ114" i="3"/>
  <c r="AY114" i="3"/>
  <c r="AX114" i="3"/>
  <c r="AW114" i="3"/>
  <c r="AV114" i="3"/>
  <c r="AU114" i="3"/>
  <c r="AT114" i="3"/>
  <c r="AS114" i="3"/>
  <c r="AR114" i="3"/>
  <c r="AQ114" i="3"/>
  <c r="AP114" i="3"/>
  <c r="AO114" i="3"/>
  <c r="AN114" i="3"/>
  <c r="AM114" i="3"/>
  <c r="AL114" i="3"/>
  <c r="AK114" i="3"/>
  <c r="AJ114" i="3"/>
  <c r="AI114" i="3"/>
  <c r="AH114" i="3"/>
  <c r="AG114" i="3"/>
  <c r="AF114" i="3"/>
  <c r="AE114" i="3"/>
  <c r="B114" i="3"/>
  <c r="A114" i="3"/>
  <c r="BD113" i="3"/>
  <c r="BC113" i="3"/>
  <c r="BB113" i="3"/>
  <c r="BA113" i="3"/>
  <c r="AZ113" i="3"/>
  <c r="AY113" i="3"/>
  <c r="AX113" i="3"/>
  <c r="AW113" i="3"/>
  <c r="AV113" i="3"/>
  <c r="AU113" i="3"/>
  <c r="AT113" i="3"/>
  <c r="AS113" i="3"/>
  <c r="AR113" i="3"/>
  <c r="AQ113" i="3"/>
  <c r="AP113" i="3"/>
  <c r="AO113" i="3"/>
  <c r="AN113" i="3"/>
  <c r="AM113" i="3"/>
  <c r="AL113" i="3"/>
  <c r="AK113" i="3"/>
  <c r="AJ113" i="3"/>
  <c r="AI113" i="3"/>
  <c r="AH113" i="3"/>
  <c r="AG113" i="3"/>
  <c r="AF113" i="3"/>
  <c r="AE113" i="3"/>
  <c r="B113" i="3"/>
  <c r="A113" i="3"/>
  <c r="BD112" i="3"/>
  <c r="BC112" i="3"/>
  <c r="BB112" i="3"/>
  <c r="BA112" i="3"/>
  <c r="AZ112" i="3"/>
  <c r="AY112" i="3"/>
  <c r="AX112" i="3"/>
  <c r="AW112" i="3"/>
  <c r="AV112" i="3"/>
  <c r="AU112" i="3"/>
  <c r="AT112" i="3"/>
  <c r="AS112" i="3"/>
  <c r="AR112" i="3"/>
  <c r="AQ112" i="3"/>
  <c r="AP112" i="3"/>
  <c r="AO112" i="3"/>
  <c r="AN112" i="3"/>
  <c r="AM112" i="3"/>
  <c r="AL112" i="3"/>
  <c r="AK112" i="3"/>
  <c r="AJ112" i="3"/>
  <c r="AI112" i="3"/>
  <c r="AH112" i="3"/>
  <c r="AG112" i="3"/>
  <c r="AF112" i="3"/>
  <c r="AE112" i="3"/>
  <c r="B112" i="3"/>
  <c r="A112" i="3"/>
  <c r="BD111" i="3"/>
  <c r="BC111" i="3"/>
  <c r="BB111" i="3"/>
  <c r="BA111" i="3"/>
  <c r="AZ111" i="3"/>
  <c r="AY111" i="3"/>
  <c r="AX111" i="3"/>
  <c r="AW111" i="3"/>
  <c r="AV111" i="3"/>
  <c r="AU111" i="3"/>
  <c r="AT111" i="3"/>
  <c r="AS111" i="3"/>
  <c r="AR111" i="3"/>
  <c r="AQ111" i="3"/>
  <c r="AP111" i="3"/>
  <c r="AO111" i="3"/>
  <c r="AN111" i="3"/>
  <c r="AM111" i="3"/>
  <c r="AL111" i="3"/>
  <c r="AK111" i="3"/>
  <c r="AJ111" i="3"/>
  <c r="AI111" i="3"/>
  <c r="AH111" i="3"/>
  <c r="AG111" i="3"/>
  <c r="AF111" i="3"/>
  <c r="AE111" i="3"/>
  <c r="B111" i="3"/>
  <c r="A111" i="3"/>
  <c r="BD110" i="3"/>
  <c r="BC110" i="3"/>
  <c r="BB110" i="3"/>
  <c r="BA110" i="3"/>
  <c r="AZ110" i="3"/>
  <c r="AY110" i="3"/>
  <c r="AX110" i="3"/>
  <c r="AW110" i="3"/>
  <c r="AV110" i="3"/>
  <c r="AU110" i="3"/>
  <c r="AT110" i="3"/>
  <c r="AS110" i="3"/>
  <c r="AR110" i="3"/>
  <c r="AQ110" i="3"/>
  <c r="AP110" i="3"/>
  <c r="AO110" i="3"/>
  <c r="AN110" i="3"/>
  <c r="AM110" i="3"/>
  <c r="AL110" i="3"/>
  <c r="AK110" i="3"/>
  <c r="AJ110" i="3"/>
  <c r="AI110" i="3"/>
  <c r="AH110" i="3"/>
  <c r="AG110" i="3"/>
  <c r="AF110" i="3"/>
  <c r="AE110" i="3"/>
  <c r="B110" i="3"/>
  <c r="A110" i="3"/>
  <c r="BD109" i="3"/>
  <c r="BC109" i="3"/>
  <c r="BB109" i="3"/>
  <c r="BA109" i="3"/>
  <c r="AZ109" i="3"/>
  <c r="AY109" i="3"/>
  <c r="AX109" i="3"/>
  <c r="AW109" i="3"/>
  <c r="AV109" i="3"/>
  <c r="AU109" i="3"/>
  <c r="AT109" i="3"/>
  <c r="AS109" i="3"/>
  <c r="AR109" i="3"/>
  <c r="AQ109" i="3"/>
  <c r="AP109" i="3"/>
  <c r="AO109" i="3"/>
  <c r="AN109" i="3"/>
  <c r="AM109" i="3"/>
  <c r="AL109" i="3"/>
  <c r="AK109" i="3"/>
  <c r="AJ109" i="3"/>
  <c r="AI109" i="3"/>
  <c r="AH109" i="3"/>
  <c r="AG109" i="3"/>
  <c r="AF109" i="3"/>
  <c r="AE109" i="3"/>
  <c r="B109" i="3"/>
  <c r="A109" i="3"/>
  <c r="BD108" i="3"/>
  <c r="BC108" i="3"/>
  <c r="BB108" i="3"/>
  <c r="BA108" i="3"/>
  <c r="AZ108" i="3"/>
  <c r="AY108" i="3"/>
  <c r="AX108" i="3"/>
  <c r="AW108" i="3"/>
  <c r="AV108" i="3"/>
  <c r="AU108" i="3"/>
  <c r="AT108" i="3"/>
  <c r="AS108" i="3"/>
  <c r="AR108" i="3"/>
  <c r="AQ108" i="3"/>
  <c r="AP108" i="3"/>
  <c r="AO108" i="3"/>
  <c r="AN108" i="3"/>
  <c r="AM108" i="3"/>
  <c r="AL108" i="3"/>
  <c r="AK108" i="3"/>
  <c r="AJ108" i="3"/>
  <c r="AI108" i="3"/>
  <c r="AH108" i="3"/>
  <c r="AG108" i="3"/>
  <c r="AF108" i="3"/>
  <c r="AE108" i="3"/>
  <c r="B108" i="3"/>
  <c r="A108" i="3"/>
  <c r="BD107" i="3"/>
  <c r="BC107" i="3"/>
  <c r="BB107" i="3"/>
  <c r="BA107" i="3"/>
  <c r="AZ107" i="3"/>
  <c r="AY107" i="3"/>
  <c r="AX107" i="3"/>
  <c r="AW107" i="3"/>
  <c r="AV107" i="3"/>
  <c r="AU107" i="3"/>
  <c r="AT107" i="3"/>
  <c r="AS107" i="3"/>
  <c r="AR107" i="3"/>
  <c r="AQ107" i="3"/>
  <c r="AP107" i="3"/>
  <c r="AO107" i="3"/>
  <c r="AN107" i="3"/>
  <c r="AM107" i="3"/>
  <c r="AL107" i="3"/>
  <c r="AK107" i="3"/>
  <c r="AJ107" i="3"/>
  <c r="AI107" i="3"/>
  <c r="AH107" i="3"/>
  <c r="AG107" i="3"/>
  <c r="AF107" i="3"/>
  <c r="AE107" i="3"/>
  <c r="B107" i="3"/>
  <c r="A107" i="3"/>
  <c r="BD106" i="3"/>
  <c r="BC106" i="3"/>
  <c r="BB106" i="3"/>
  <c r="BA106" i="3"/>
  <c r="AZ106" i="3"/>
  <c r="AY106" i="3"/>
  <c r="AX106" i="3"/>
  <c r="AW106" i="3"/>
  <c r="AV106" i="3"/>
  <c r="AU106" i="3"/>
  <c r="AT106" i="3"/>
  <c r="AS106" i="3"/>
  <c r="AR106" i="3"/>
  <c r="AQ106" i="3"/>
  <c r="AP106" i="3"/>
  <c r="AO106" i="3"/>
  <c r="AN106" i="3"/>
  <c r="AM106" i="3"/>
  <c r="AL106" i="3"/>
  <c r="AK106" i="3"/>
  <c r="AJ106" i="3"/>
  <c r="AI106" i="3"/>
  <c r="AH106" i="3"/>
  <c r="AG106" i="3"/>
  <c r="AF106" i="3"/>
  <c r="AE106" i="3"/>
  <c r="B106" i="3"/>
  <c r="A106" i="3"/>
  <c r="BD105" i="3"/>
  <c r="BC105" i="3"/>
  <c r="BB105" i="3"/>
  <c r="BA105" i="3"/>
  <c r="AZ105" i="3"/>
  <c r="AY105" i="3"/>
  <c r="AX105" i="3"/>
  <c r="AW105" i="3"/>
  <c r="AV105" i="3"/>
  <c r="AU105" i="3"/>
  <c r="AT105" i="3"/>
  <c r="AS105" i="3"/>
  <c r="AR105" i="3"/>
  <c r="AQ105" i="3"/>
  <c r="AP105" i="3"/>
  <c r="AO105" i="3"/>
  <c r="AN105" i="3"/>
  <c r="AM105" i="3"/>
  <c r="AL105" i="3"/>
  <c r="AK105" i="3"/>
  <c r="AJ105" i="3"/>
  <c r="AI105" i="3"/>
  <c r="AH105" i="3"/>
  <c r="AG105" i="3"/>
  <c r="AF105" i="3"/>
  <c r="AE105" i="3"/>
  <c r="B105" i="3"/>
  <c r="A105" i="3"/>
  <c r="BD104" i="3"/>
  <c r="BC104" i="3"/>
  <c r="BB104" i="3"/>
  <c r="BA104" i="3"/>
  <c r="AZ104" i="3"/>
  <c r="AY104" i="3"/>
  <c r="AX104" i="3"/>
  <c r="AW104" i="3"/>
  <c r="AV104" i="3"/>
  <c r="AU104" i="3"/>
  <c r="AT104" i="3"/>
  <c r="AS104" i="3"/>
  <c r="AR104" i="3"/>
  <c r="AQ104" i="3"/>
  <c r="AP104" i="3"/>
  <c r="AO104" i="3"/>
  <c r="AN104" i="3"/>
  <c r="AM104" i="3"/>
  <c r="AL104" i="3"/>
  <c r="AK104" i="3"/>
  <c r="AJ104" i="3"/>
  <c r="AI104" i="3"/>
  <c r="AH104" i="3"/>
  <c r="AG104" i="3"/>
  <c r="AF104" i="3"/>
  <c r="AE104" i="3"/>
  <c r="B104" i="3"/>
  <c r="A104" i="3"/>
  <c r="BD103" i="3"/>
  <c r="BC103" i="3"/>
  <c r="BB103" i="3"/>
  <c r="BA103" i="3"/>
  <c r="AZ103" i="3"/>
  <c r="AY103" i="3"/>
  <c r="AX103" i="3"/>
  <c r="AW103" i="3"/>
  <c r="AV103" i="3"/>
  <c r="AU103" i="3"/>
  <c r="AT103" i="3"/>
  <c r="AS103" i="3"/>
  <c r="AR103" i="3"/>
  <c r="AQ103" i="3"/>
  <c r="AP103" i="3"/>
  <c r="AO103" i="3"/>
  <c r="AN103" i="3"/>
  <c r="AM103" i="3"/>
  <c r="AL103" i="3"/>
  <c r="AK103" i="3"/>
  <c r="AJ103" i="3"/>
  <c r="AI103" i="3"/>
  <c r="AH103" i="3"/>
  <c r="AG103" i="3"/>
  <c r="AF103" i="3"/>
  <c r="AE103" i="3"/>
  <c r="B103" i="3"/>
  <c r="A103" i="3"/>
  <c r="BD102" i="3"/>
  <c r="BC102" i="3"/>
  <c r="BB102" i="3"/>
  <c r="BA102" i="3"/>
  <c r="AZ102" i="3"/>
  <c r="AY102" i="3"/>
  <c r="AX102" i="3"/>
  <c r="AW102" i="3"/>
  <c r="AV102" i="3"/>
  <c r="AU102" i="3"/>
  <c r="AT102" i="3"/>
  <c r="AS102" i="3"/>
  <c r="AR102" i="3"/>
  <c r="AQ102" i="3"/>
  <c r="AP102" i="3"/>
  <c r="AO102" i="3"/>
  <c r="AN102" i="3"/>
  <c r="AM102" i="3"/>
  <c r="AL102" i="3"/>
  <c r="AK102" i="3"/>
  <c r="AJ102" i="3"/>
  <c r="AI102" i="3"/>
  <c r="AH102" i="3"/>
  <c r="AG102" i="3"/>
  <c r="AF102" i="3"/>
  <c r="AE102" i="3"/>
  <c r="B102" i="3"/>
  <c r="A102" i="3"/>
  <c r="BD101" i="3"/>
  <c r="BC101" i="3"/>
  <c r="BB101" i="3"/>
  <c r="BA101" i="3"/>
  <c r="AZ101" i="3"/>
  <c r="AY101" i="3"/>
  <c r="AX101" i="3"/>
  <c r="AW101" i="3"/>
  <c r="AV101" i="3"/>
  <c r="AU101" i="3"/>
  <c r="AT101" i="3"/>
  <c r="AS101" i="3"/>
  <c r="AR101" i="3"/>
  <c r="AQ101" i="3"/>
  <c r="AP101" i="3"/>
  <c r="AO101" i="3"/>
  <c r="AN101" i="3"/>
  <c r="AM101" i="3"/>
  <c r="AL101" i="3"/>
  <c r="AK101" i="3"/>
  <c r="AJ101" i="3"/>
  <c r="AI101" i="3"/>
  <c r="AH101" i="3"/>
  <c r="AG101" i="3"/>
  <c r="AF101" i="3"/>
  <c r="AE101" i="3"/>
  <c r="B101" i="3"/>
  <c r="A101" i="3"/>
  <c r="BD100" i="3"/>
  <c r="BC100" i="3"/>
  <c r="BB100" i="3"/>
  <c r="BA100" i="3"/>
  <c r="AZ100" i="3"/>
  <c r="AY100" i="3"/>
  <c r="AX100" i="3"/>
  <c r="AW100" i="3"/>
  <c r="AV100" i="3"/>
  <c r="AU100" i="3"/>
  <c r="AT100" i="3"/>
  <c r="AS100" i="3"/>
  <c r="AR100" i="3"/>
  <c r="AQ100" i="3"/>
  <c r="AP100" i="3"/>
  <c r="AO100" i="3"/>
  <c r="AN100" i="3"/>
  <c r="AM100" i="3"/>
  <c r="AL100" i="3"/>
  <c r="AK100" i="3"/>
  <c r="AJ100" i="3"/>
  <c r="AI100" i="3"/>
  <c r="AH100" i="3"/>
  <c r="AG100" i="3"/>
  <c r="AF100" i="3"/>
  <c r="AE100" i="3"/>
  <c r="B100" i="3"/>
  <c r="A100" i="3"/>
  <c r="BD99" i="3"/>
  <c r="BC99" i="3"/>
  <c r="BB99" i="3"/>
  <c r="BA99" i="3"/>
  <c r="AZ99" i="3"/>
  <c r="AY99" i="3"/>
  <c r="AX99" i="3"/>
  <c r="AW99" i="3"/>
  <c r="AV99" i="3"/>
  <c r="AU99" i="3"/>
  <c r="AT99" i="3"/>
  <c r="AS99" i="3"/>
  <c r="AR99" i="3"/>
  <c r="AQ99" i="3"/>
  <c r="AP99" i="3"/>
  <c r="AO99" i="3"/>
  <c r="AN99" i="3"/>
  <c r="AM99" i="3"/>
  <c r="AL99" i="3"/>
  <c r="AK99" i="3"/>
  <c r="AJ99" i="3"/>
  <c r="AI99" i="3"/>
  <c r="AH99" i="3"/>
  <c r="AG99" i="3"/>
  <c r="AF99" i="3"/>
  <c r="AE99" i="3"/>
  <c r="B99" i="3"/>
  <c r="A99" i="3"/>
  <c r="BD98" i="3"/>
  <c r="BC98" i="3"/>
  <c r="BB98" i="3"/>
  <c r="BA98" i="3"/>
  <c r="AZ98" i="3"/>
  <c r="AY98" i="3"/>
  <c r="AX98" i="3"/>
  <c r="AW98" i="3"/>
  <c r="AV98" i="3"/>
  <c r="AU98" i="3"/>
  <c r="AT98" i="3"/>
  <c r="AS98" i="3"/>
  <c r="AR98" i="3"/>
  <c r="AQ98" i="3"/>
  <c r="AP98" i="3"/>
  <c r="AO98" i="3"/>
  <c r="AN98" i="3"/>
  <c r="AM98" i="3"/>
  <c r="AL98" i="3"/>
  <c r="AK98" i="3"/>
  <c r="AJ98" i="3"/>
  <c r="AI98" i="3"/>
  <c r="AH98" i="3"/>
  <c r="AG98" i="3"/>
  <c r="AF98" i="3"/>
  <c r="AE98" i="3"/>
  <c r="B98" i="3"/>
  <c r="A98" i="3"/>
  <c r="BD97" i="3"/>
  <c r="BC97" i="3"/>
  <c r="BB97" i="3"/>
  <c r="BA97" i="3"/>
  <c r="AZ97" i="3"/>
  <c r="AY97" i="3"/>
  <c r="AX97" i="3"/>
  <c r="AW97" i="3"/>
  <c r="AV97" i="3"/>
  <c r="AU97" i="3"/>
  <c r="AT97" i="3"/>
  <c r="AS97" i="3"/>
  <c r="AR97" i="3"/>
  <c r="AQ97" i="3"/>
  <c r="AP97" i="3"/>
  <c r="AO97" i="3"/>
  <c r="AN97" i="3"/>
  <c r="AM97" i="3"/>
  <c r="AL97" i="3"/>
  <c r="AK97" i="3"/>
  <c r="AJ97" i="3"/>
  <c r="AI97" i="3"/>
  <c r="AH97" i="3"/>
  <c r="AG97" i="3"/>
  <c r="AF97" i="3"/>
  <c r="AE97" i="3"/>
  <c r="B97" i="3"/>
  <c r="A97" i="3"/>
  <c r="BD96" i="3"/>
  <c r="BC96" i="3"/>
  <c r="BB96" i="3"/>
  <c r="BA96" i="3"/>
  <c r="AZ96" i="3"/>
  <c r="AY96" i="3"/>
  <c r="AX96" i="3"/>
  <c r="AW96" i="3"/>
  <c r="AV96" i="3"/>
  <c r="AU96" i="3"/>
  <c r="AT96" i="3"/>
  <c r="AS96" i="3"/>
  <c r="AR96" i="3"/>
  <c r="AQ96" i="3"/>
  <c r="AP96" i="3"/>
  <c r="AO96" i="3"/>
  <c r="AN96" i="3"/>
  <c r="AM96" i="3"/>
  <c r="AL96" i="3"/>
  <c r="AK96" i="3"/>
  <c r="AJ96" i="3"/>
  <c r="AI96" i="3"/>
  <c r="AH96" i="3"/>
  <c r="AG96" i="3"/>
  <c r="AF96" i="3"/>
  <c r="AE96" i="3"/>
  <c r="B96" i="3"/>
  <c r="A96" i="3"/>
  <c r="BD95" i="3"/>
  <c r="BC95" i="3"/>
  <c r="BB95" i="3"/>
  <c r="BA95" i="3"/>
  <c r="AZ95" i="3"/>
  <c r="AY95" i="3"/>
  <c r="AX95" i="3"/>
  <c r="AW95" i="3"/>
  <c r="AV95" i="3"/>
  <c r="AU95" i="3"/>
  <c r="AT95" i="3"/>
  <c r="AS95" i="3"/>
  <c r="AR95" i="3"/>
  <c r="AQ95" i="3"/>
  <c r="AP95" i="3"/>
  <c r="AO95" i="3"/>
  <c r="AN95" i="3"/>
  <c r="AM95" i="3"/>
  <c r="AL95" i="3"/>
  <c r="AK95" i="3"/>
  <c r="AJ95" i="3"/>
  <c r="AI95" i="3"/>
  <c r="AH95" i="3"/>
  <c r="AG95" i="3"/>
  <c r="AF95" i="3"/>
  <c r="AE95" i="3"/>
  <c r="B95" i="3"/>
  <c r="A95" i="3"/>
  <c r="BD94" i="3"/>
  <c r="BC94" i="3"/>
  <c r="BB94" i="3"/>
  <c r="BA94" i="3"/>
  <c r="AZ94" i="3"/>
  <c r="AY94" i="3"/>
  <c r="AX94" i="3"/>
  <c r="AW94" i="3"/>
  <c r="AV94" i="3"/>
  <c r="AU94" i="3"/>
  <c r="AT94" i="3"/>
  <c r="AS94" i="3"/>
  <c r="AR94" i="3"/>
  <c r="AQ94" i="3"/>
  <c r="AP94" i="3"/>
  <c r="AO94" i="3"/>
  <c r="AN94" i="3"/>
  <c r="AM94" i="3"/>
  <c r="AL94" i="3"/>
  <c r="AK94" i="3"/>
  <c r="AJ94" i="3"/>
  <c r="AI94" i="3"/>
  <c r="AH94" i="3"/>
  <c r="AG94" i="3"/>
  <c r="AF94" i="3"/>
  <c r="AE94" i="3"/>
  <c r="B94" i="3"/>
  <c r="A94" i="3"/>
  <c r="BD93" i="3"/>
  <c r="BC93" i="3"/>
  <c r="BB93" i="3"/>
  <c r="BA93" i="3"/>
  <c r="AZ93" i="3"/>
  <c r="AY93" i="3"/>
  <c r="AX93" i="3"/>
  <c r="AW93" i="3"/>
  <c r="AV93" i="3"/>
  <c r="AU93" i="3"/>
  <c r="AT93" i="3"/>
  <c r="AS93" i="3"/>
  <c r="AR93" i="3"/>
  <c r="AQ93" i="3"/>
  <c r="AP93" i="3"/>
  <c r="AO93" i="3"/>
  <c r="AN93" i="3"/>
  <c r="AM93" i="3"/>
  <c r="AL93" i="3"/>
  <c r="AK93" i="3"/>
  <c r="AJ93" i="3"/>
  <c r="AI93" i="3"/>
  <c r="AH93" i="3"/>
  <c r="AG93" i="3"/>
  <c r="AF93" i="3"/>
  <c r="AE93" i="3"/>
  <c r="B93" i="3"/>
  <c r="A93" i="3"/>
  <c r="BD92" i="3"/>
  <c r="BC92" i="3"/>
  <c r="BB92" i="3"/>
  <c r="BA92" i="3"/>
  <c r="AZ92" i="3"/>
  <c r="AY92" i="3"/>
  <c r="AX92" i="3"/>
  <c r="AW92" i="3"/>
  <c r="AV92" i="3"/>
  <c r="AU92" i="3"/>
  <c r="AT92" i="3"/>
  <c r="AS92" i="3"/>
  <c r="AR92" i="3"/>
  <c r="AQ92" i="3"/>
  <c r="AP92" i="3"/>
  <c r="AO92" i="3"/>
  <c r="AN92" i="3"/>
  <c r="AM92" i="3"/>
  <c r="AL92" i="3"/>
  <c r="AK92" i="3"/>
  <c r="AJ92" i="3"/>
  <c r="AI92" i="3"/>
  <c r="AH92" i="3"/>
  <c r="AG92" i="3"/>
  <c r="AF92" i="3"/>
  <c r="AE92" i="3"/>
  <c r="B92" i="3"/>
  <c r="A92" i="3"/>
  <c r="BD91" i="3"/>
  <c r="BC91" i="3"/>
  <c r="BB91" i="3"/>
  <c r="BA91" i="3"/>
  <c r="AZ91" i="3"/>
  <c r="AY91" i="3"/>
  <c r="AX91" i="3"/>
  <c r="AW91" i="3"/>
  <c r="AV91" i="3"/>
  <c r="AU91" i="3"/>
  <c r="AT91" i="3"/>
  <c r="AS91" i="3"/>
  <c r="AR91" i="3"/>
  <c r="AQ91" i="3"/>
  <c r="AP91" i="3"/>
  <c r="AO91" i="3"/>
  <c r="AN91" i="3"/>
  <c r="AM91" i="3"/>
  <c r="AL91" i="3"/>
  <c r="AK91" i="3"/>
  <c r="AJ91" i="3"/>
  <c r="AI91" i="3"/>
  <c r="AH91" i="3"/>
  <c r="AG91" i="3"/>
  <c r="AF91" i="3"/>
  <c r="AE91" i="3"/>
  <c r="B91" i="3"/>
  <c r="A91" i="3"/>
  <c r="BD90" i="3"/>
  <c r="BC90" i="3"/>
  <c r="BB90" i="3"/>
  <c r="BA90" i="3"/>
  <c r="AZ90" i="3"/>
  <c r="AY90" i="3"/>
  <c r="AX90" i="3"/>
  <c r="AW90" i="3"/>
  <c r="AV90" i="3"/>
  <c r="AU90" i="3"/>
  <c r="AT90" i="3"/>
  <c r="AS90" i="3"/>
  <c r="AR90" i="3"/>
  <c r="AQ90" i="3"/>
  <c r="AP90" i="3"/>
  <c r="AO90" i="3"/>
  <c r="AN90" i="3"/>
  <c r="AM90" i="3"/>
  <c r="AL90" i="3"/>
  <c r="AK90" i="3"/>
  <c r="AJ90" i="3"/>
  <c r="AI90" i="3"/>
  <c r="AH90" i="3"/>
  <c r="AG90" i="3"/>
  <c r="AF90" i="3"/>
  <c r="AE90" i="3"/>
  <c r="B90" i="3"/>
  <c r="A90" i="3"/>
  <c r="BD89" i="3"/>
  <c r="BC89" i="3"/>
  <c r="BB89" i="3"/>
  <c r="BA89" i="3"/>
  <c r="AZ89" i="3"/>
  <c r="AY89" i="3"/>
  <c r="AX89" i="3"/>
  <c r="AW89" i="3"/>
  <c r="AV89" i="3"/>
  <c r="AU89" i="3"/>
  <c r="AT89" i="3"/>
  <c r="AS89" i="3"/>
  <c r="AR89" i="3"/>
  <c r="AQ89" i="3"/>
  <c r="AP89" i="3"/>
  <c r="AO89" i="3"/>
  <c r="AN89" i="3"/>
  <c r="AM89" i="3"/>
  <c r="AL89" i="3"/>
  <c r="AK89" i="3"/>
  <c r="AJ89" i="3"/>
  <c r="AI89" i="3"/>
  <c r="AH89" i="3"/>
  <c r="AG89" i="3"/>
  <c r="AF89" i="3"/>
  <c r="AE89" i="3"/>
  <c r="B89" i="3"/>
  <c r="A89" i="3"/>
  <c r="BD88" i="3"/>
  <c r="BC88" i="3"/>
  <c r="BB88" i="3"/>
  <c r="BA88" i="3"/>
  <c r="AZ88" i="3"/>
  <c r="AY88" i="3"/>
  <c r="AX88" i="3"/>
  <c r="AW88" i="3"/>
  <c r="AV88" i="3"/>
  <c r="AU88" i="3"/>
  <c r="AT88" i="3"/>
  <c r="AS88" i="3"/>
  <c r="AR88" i="3"/>
  <c r="AQ88" i="3"/>
  <c r="AP88" i="3"/>
  <c r="AO88" i="3"/>
  <c r="AN88" i="3"/>
  <c r="AM88" i="3"/>
  <c r="AL88" i="3"/>
  <c r="AK88" i="3"/>
  <c r="AJ88" i="3"/>
  <c r="AI88" i="3"/>
  <c r="AH88" i="3"/>
  <c r="AG88" i="3"/>
  <c r="AF88" i="3"/>
  <c r="AE88" i="3"/>
  <c r="B88" i="3"/>
  <c r="A88" i="3"/>
  <c r="BD87" i="3"/>
  <c r="BC87" i="3"/>
  <c r="BB87" i="3"/>
  <c r="BA87" i="3"/>
  <c r="AZ87" i="3"/>
  <c r="AY87" i="3"/>
  <c r="AX87" i="3"/>
  <c r="AW87" i="3"/>
  <c r="AV87" i="3"/>
  <c r="AU87" i="3"/>
  <c r="AT87" i="3"/>
  <c r="AS87" i="3"/>
  <c r="AR87" i="3"/>
  <c r="AQ87" i="3"/>
  <c r="AP87" i="3"/>
  <c r="AO87" i="3"/>
  <c r="AN87" i="3"/>
  <c r="AM87" i="3"/>
  <c r="AL87" i="3"/>
  <c r="AK87" i="3"/>
  <c r="AJ87" i="3"/>
  <c r="AI87" i="3"/>
  <c r="AH87" i="3"/>
  <c r="AG87" i="3"/>
  <c r="AF87" i="3"/>
  <c r="AE87" i="3"/>
  <c r="B87" i="3"/>
  <c r="A87" i="3"/>
  <c r="BD86" i="3"/>
  <c r="BC86" i="3"/>
  <c r="BB86" i="3"/>
  <c r="BA86" i="3"/>
  <c r="AZ86" i="3"/>
  <c r="AY86" i="3"/>
  <c r="AX86" i="3"/>
  <c r="AW86" i="3"/>
  <c r="AV86" i="3"/>
  <c r="AU86" i="3"/>
  <c r="AT86" i="3"/>
  <c r="AS86" i="3"/>
  <c r="AR86" i="3"/>
  <c r="AQ86" i="3"/>
  <c r="AP86" i="3"/>
  <c r="AO86" i="3"/>
  <c r="AN86" i="3"/>
  <c r="AM86" i="3"/>
  <c r="AL86" i="3"/>
  <c r="AK86" i="3"/>
  <c r="AJ86" i="3"/>
  <c r="AI86" i="3"/>
  <c r="AH86" i="3"/>
  <c r="AG86" i="3"/>
  <c r="AF86" i="3"/>
  <c r="AE86" i="3"/>
  <c r="B86" i="3"/>
  <c r="A86" i="3"/>
  <c r="BD85" i="3"/>
  <c r="BC85" i="3"/>
  <c r="BB85" i="3"/>
  <c r="BA85" i="3"/>
  <c r="AZ85" i="3"/>
  <c r="AY85" i="3"/>
  <c r="AX85" i="3"/>
  <c r="AW85" i="3"/>
  <c r="AV85" i="3"/>
  <c r="AU85" i="3"/>
  <c r="AT85" i="3"/>
  <c r="AS85" i="3"/>
  <c r="AR85" i="3"/>
  <c r="AQ85" i="3"/>
  <c r="AP85" i="3"/>
  <c r="AO85" i="3"/>
  <c r="AN85" i="3"/>
  <c r="AM85" i="3"/>
  <c r="AL85" i="3"/>
  <c r="AK85" i="3"/>
  <c r="AJ85" i="3"/>
  <c r="AI85" i="3"/>
  <c r="AH85" i="3"/>
  <c r="AG85" i="3"/>
  <c r="AF85" i="3"/>
  <c r="AE85" i="3"/>
  <c r="B85" i="3"/>
  <c r="A85" i="3"/>
  <c r="BD84" i="3"/>
  <c r="BC84" i="3"/>
  <c r="BB84" i="3"/>
  <c r="BA84" i="3"/>
  <c r="AZ84" i="3"/>
  <c r="AY84" i="3"/>
  <c r="AX84" i="3"/>
  <c r="AW84" i="3"/>
  <c r="AV84" i="3"/>
  <c r="AU84" i="3"/>
  <c r="AT84" i="3"/>
  <c r="AS84" i="3"/>
  <c r="AR84" i="3"/>
  <c r="AQ84" i="3"/>
  <c r="AP84" i="3"/>
  <c r="AO84" i="3"/>
  <c r="AN84" i="3"/>
  <c r="AM84" i="3"/>
  <c r="AL84" i="3"/>
  <c r="AK84" i="3"/>
  <c r="AJ84" i="3"/>
  <c r="AI84" i="3"/>
  <c r="AH84" i="3"/>
  <c r="AG84" i="3"/>
  <c r="AF84" i="3"/>
  <c r="AE84" i="3"/>
  <c r="B84" i="3"/>
  <c r="A84" i="3"/>
  <c r="BD83" i="3"/>
  <c r="BC83" i="3"/>
  <c r="BB83" i="3"/>
  <c r="BA83" i="3"/>
  <c r="AZ83" i="3"/>
  <c r="AY83" i="3"/>
  <c r="AX83" i="3"/>
  <c r="AW83" i="3"/>
  <c r="AV83" i="3"/>
  <c r="AU83" i="3"/>
  <c r="AT83" i="3"/>
  <c r="AS83" i="3"/>
  <c r="AR83" i="3"/>
  <c r="AQ83" i="3"/>
  <c r="AP83" i="3"/>
  <c r="AO83" i="3"/>
  <c r="AN83" i="3"/>
  <c r="AM83" i="3"/>
  <c r="AL83" i="3"/>
  <c r="AK83" i="3"/>
  <c r="AJ83" i="3"/>
  <c r="AI83" i="3"/>
  <c r="AH83" i="3"/>
  <c r="AG83" i="3"/>
  <c r="AF83" i="3"/>
  <c r="AE83" i="3"/>
  <c r="B83" i="3"/>
  <c r="A83" i="3"/>
  <c r="BD82" i="3"/>
  <c r="BC82" i="3"/>
  <c r="BB82" i="3"/>
  <c r="BA82" i="3"/>
  <c r="AZ82" i="3"/>
  <c r="AY82" i="3"/>
  <c r="AX82" i="3"/>
  <c r="AW82" i="3"/>
  <c r="AV82" i="3"/>
  <c r="AU82" i="3"/>
  <c r="AT82" i="3"/>
  <c r="AS82" i="3"/>
  <c r="AR82" i="3"/>
  <c r="AQ82" i="3"/>
  <c r="AP82" i="3"/>
  <c r="AO82" i="3"/>
  <c r="AN82" i="3"/>
  <c r="AM82" i="3"/>
  <c r="AL82" i="3"/>
  <c r="AK82" i="3"/>
  <c r="AJ82" i="3"/>
  <c r="AI82" i="3"/>
  <c r="AH82" i="3"/>
  <c r="AG82" i="3"/>
  <c r="AF82" i="3"/>
  <c r="AE82" i="3"/>
  <c r="B82" i="3"/>
  <c r="A82" i="3"/>
  <c r="BD81" i="3"/>
  <c r="BC81" i="3"/>
  <c r="BB81" i="3"/>
  <c r="BA81" i="3"/>
  <c r="AZ81" i="3"/>
  <c r="AY81" i="3"/>
  <c r="AX81" i="3"/>
  <c r="AW81" i="3"/>
  <c r="AV81" i="3"/>
  <c r="AU81" i="3"/>
  <c r="AT81" i="3"/>
  <c r="AS81" i="3"/>
  <c r="AR81" i="3"/>
  <c r="AQ81" i="3"/>
  <c r="AP81" i="3"/>
  <c r="AO81" i="3"/>
  <c r="AN81" i="3"/>
  <c r="AM81" i="3"/>
  <c r="AL81" i="3"/>
  <c r="AK81" i="3"/>
  <c r="AJ81" i="3"/>
  <c r="AI81" i="3"/>
  <c r="AH81" i="3"/>
  <c r="AG81" i="3"/>
  <c r="AF81" i="3"/>
  <c r="AE81" i="3"/>
  <c r="B81" i="3"/>
  <c r="A81" i="3"/>
  <c r="BD80" i="3"/>
  <c r="BC80" i="3"/>
  <c r="BB80" i="3"/>
  <c r="BA80" i="3"/>
  <c r="AZ80" i="3"/>
  <c r="AY80" i="3"/>
  <c r="AX80" i="3"/>
  <c r="AW80" i="3"/>
  <c r="AV80" i="3"/>
  <c r="AU80" i="3"/>
  <c r="AT80" i="3"/>
  <c r="AS80" i="3"/>
  <c r="AR80" i="3"/>
  <c r="AQ80" i="3"/>
  <c r="AP80" i="3"/>
  <c r="AO80" i="3"/>
  <c r="AN80" i="3"/>
  <c r="AM80" i="3"/>
  <c r="AL80" i="3"/>
  <c r="AK80" i="3"/>
  <c r="AJ80" i="3"/>
  <c r="AI80" i="3"/>
  <c r="AH80" i="3"/>
  <c r="AG80" i="3"/>
  <c r="AF80" i="3"/>
  <c r="AE80" i="3"/>
  <c r="B80" i="3"/>
  <c r="A80" i="3"/>
  <c r="BD79" i="3"/>
  <c r="BC79" i="3"/>
  <c r="BB79" i="3"/>
  <c r="BA79" i="3"/>
  <c r="AZ79" i="3"/>
  <c r="AY79" i="3"/>
  <c r="AX79" i="3"/>
  <c r="AW79" i="3"/>
  <c r="AV79" i="3"/>
  <c r="AU79" i="3"/>
  <c r="AT79" i="3"/>
  <c r="AS79" i="3"/>
  <c r="AR79" i="3"/>
  <c r="AQ79" i="3"/>
  <c r="AP79" i="3"/>
  <c r="AO79" i="3"/>
  <c r="AN79" i="3"/>
  <c r="AM79" i="3"/>
  <c r="AL79" i="3"/>
  <c r="AK79" i="3"/>
  <c r="AJ79" i="3"/>
  <c r="AI79" i="3"/>
  <c r="AH79" i="3"/>
  <c r="AG79" i="3"/>
  <c r="AF79" i="3"/>
  <c r="AE79" i="3"/>
  <c r="B79" i="3"/>
  <c r="A79" i="3"/>
  <c r="BD78" i="3"/>
  <c r="BC78" i="3"/>
  <c r="BB78" i="3"/>
  <c r="BA78" i="3"/>
  <c r="AZ78" i="3"/>
  <c r="AY78" i="3"/>
  <c r="AX78" i="3"/>
  <c r="AW78" i="3"/>
  <c r="AV78" i="3"/>
  <c r="AU78" i="3"/>
  <c r="AT78" i="3"/>
  <c r="AS78" i="3"/>
  <c r="AR78" i="3"/>
  <c r="AQ78" i="3"/>
  <c r="AP78" i="3"/>
  <c r="AO78" i="3"/>
  <c r="AN78" i="3"/>
  <c r="AM78" i="3"/>
  <c r="AL78" i="3"/>
  <c r="AK78" i="3"/>
  <c r="AJ78" i="3"/>
  <c r="AI78" i="3"/>
  <c r="AH78" i="3"/>
  <c r="AG78" i="3"/>
  <c r="AF78" i="3"/>
  <c r="AE78" i="3"/>
  <c r="B78" i="3"/>
  <c r="A78" i="3"/>
  <c r="BD77" i="3"/>
  <c r="BC77" i="3"/>
  <c r="BB77" i="3"/>
  <c r="BA77" i="3"/>
  <c r="AZ77" i="3"/>
  <c r="AY77" i="3"/>
  <c r="AX77" i="3"/>
  <c r="AW77" i="3"/>
  <c r="AV77" i="3"/>
  <c r="AU77" i="3"/>
  <c r="AT77" i="3"/>
  <c r="AS77" i="3"/>
  <c r="AR77" i="3"/>
  <c r="AQ77" i="3"/>
  <c r="AP77" i="3"/>
  <c r="AO77" i="3"/>
  <c r="AN77" i="3"/>
  <c r="AM77" i="3"/>
  <c r="AL77" i="3"/>
  <c r="AK77" i="3"/>
  <c r="AJ77" i="3"/>
  <c r="AI77" i="3"/>
  <c r="AH77" i="3"/>
  <c r="AG77" i="3"/>
  <c r="AF77" i="3"/>
  <c r="AE77" i="3"/>
  <c r="B77" i="3"/>
  <c r="A77" i="3"/>
  <c r="BD76" i="3"/>
  <c r="BC76" i="3"/>
  <c r="BB76" i="3"/>
  <c r="BA76" i="3"/>
  <c r="AZ76" i="3"/>
  <c r="AY76" i="3"/>
  <c r="AX76" i="3"/>
  <c r="AW76" i="3"/>
  <c r="AV76" i="3"/>
  <c r="AU76" i="3"/>
  <c r="AT76" i="3"/>
  <c r="AS76" i="3"/>
  <c r="AR76" i="3"/>
  <c r="AQ76" i="3"/>
  <c r="AP76" i="3"/>
  <c r="AO76" i="3"/>
  <c r="AN76" i="3"/>
  <c r="AM76" i="3"/>
  <c r="AL76" i="3"/>
  <c r="AK76" i="3"/>
  <c r="AJ76" i="3"/>
  <c r="AI76" i="3"/>
  <c r="AH76" i="3"/>
  <c r="AG76" i="3"/>
  <c r="AF76" i="3"/>
  <c r="AE76" i="3"/>
  <c r="B76" i="3"/>
  <c r="A76" i="3"/>
  <c r="BD75" i="3"/>
  <c r="BC75" i="3"/>
  <c r="BB75" i="3"/>
  <c r="BA75" i="3"/>
  <c r="AZ75" i="3"/>
  <c r="AY75" i="3"/>
  <c r="AX75" i="3"/>
  <c r="AW75" i="3"/>
  <c r="AV75" i="3"/>
  <c r="AU75" i="3"/>
  <c r="AT75" i="3"/>
  <c r="AS75" i="3"/>
  <c r="AR75" i="3"/>
  <c r="AQ75" i="3"/>
  <c r="AP75" i="3"/>
  <c r="AO75" i="3"/>
  <c r="AN75" i="3"/>
  <c r="AM75" i="3"/>
  <c r="AL75" i="3"/>
  <c r="AK75" i="3"/>
  <c r="AJ75" i="3"/>
  <c r="AI75" i="3"/>
  <c r="AH75" i="3"/>
  <c r="AG75" i="3"/>
  <c r="AF75" i="3"/>
  <c r="AE75" i="3"/>
  <c r="B75" i="3"/>
  <c r="A75" i="3"/>
  <c r="BD74" i="3"/>
  <c r="BC74" i="3"/>
  <c r="BB74" i="3"/>
  <c r="BA74" i="3"/>
  <c r="AZ74" i="3"/>
  <c r="AY74" i="3"/>
  <c r="AX74" i="3"/>
  <c r="AW74" i="3"/>
  <c r="AV74" i="3"/>
  <c r="AU74" i="3"/>
  <c r="AT74" i="3"/>
  <c r="AS74" i="3"/>
  <c r="AR74" i="3"/>
  <c r="AQ74" i="3"/>
  <c r="AP74" i="3"/>
  <c r="AO74" i="3"/>
  <c r="AN74" i="3"/>
  <c r="AM74" i="3"/>
  <c r="AL74" i="3"/>
  <c r="AK74" i="3"/>
  <c r="AJ74" i="3"/>
  <c r="AI74" i="3"/>
  <c r="AH74" i="3"/>
  <c r="AG74" i="3"/>
  <c r="AF74" i="3"/>
  <c r="AE74" i="3"/>
  <c r="B74" i="3"/>
  <c r="A74" i="3"/>
  <c r="BD73" i="3"/>
  <c r="BC73" i="3"/>
  <c r="BB73" i="3"/>
  <c r="BA73" i="3"/>
  <c r="AZ73" i="3"/>
  <c r="AY73" i="3"/>
  <c r="AX73" i="3"/>
  <c r="AW73" i="3"/>
  <c r="AV73" i="3"/>
  <c r="AU73" i="3"/>
  <c r="AT73" i="3"/>
  <c r="AS73" i="3"/>
  <c r="AR73" i="3"/>
  <c r="AQ73" i="3"/>
  <c r="AP73" i="3"/>
  <c r="AO73" i="3"/>
  <c r="AN73" i="3"/>
  <c r="AM73" i="3"/>
  <c r="AL73" i="3"/>
  <c r="AK73" i="3"/>
  <c r="AJ73" i="3"/>
  <c r="AI73" i="3"/>
  <c r="AH73" i="3"/>
  <c r="AG73" i="3"/>
  <c r="AF73" i="3"/>
  <c r="AE73" i="3"/>
  <c r="B73" i="3"/>
  <c r="A73" i="3"/>
  <c r="BD72" i="3"/>
  <c r="BC72" i="3"/>
  <c r="BB72" i="3"/>
  <c r="BA72" i="3"/>
  <c r="AZ72" i="3"/>
  <c r="AY72" i="3"/>
  <c r="AX72" i="3"/>
  <c r="AW72" i="3"/>
  <c r="AV72" i="3"/>
  <c r="AU72" i="3"/>
  <c r="AT72" i="3"/>
  <c r="AS72" i="3"/>
  <c r="AR72" i="3"/>
  <c r="AQ72" i="3"/>
  <c r="AP72" i="3"/>
  <c r="AO72" i="3"/>
  <c r="AN72" i="3"/>
  <c r="AM72" i="3"/>
  <c r="AL72" i="3"/>
  <c r="AK72" i="3"/>
  <c r="AJ72" i="3"/>
  <c r="AI72" i="3"/>
  <c r="AH72" i="3"/>
  <c r="AG72" i="3"/>
  <c r="AF72" i="3"/>
  <c r="AE72" i="3"/>
  <c r="B72" i="3"/>
  <c r="A72" i="3"/>
  <c r="BD71" i="3"/>
  <c r="BC71" i="3"/>
  <c r="BB71" i="3"/>
  <c r="BA71" i="3"/>
  <c r="AZ71" i="3"/>
  <c r="AY71" i="3"/>
  <c r="AX71" i="3"/>
  <c r="AW71" i="3"/>
  <c r="AV71" i="3"/>
  <c r="AU71" i="3"/>
  <c r="AT71" i="3"/>
  <c r="AS71" i="3"/>
  <c r="AR71" i="3"/>
  <c r="AQ71" i="3"/>
  <c r="AP71" i="3"/>
  <c r="AO71" i="3"/>
  <c r="AN71" i="3"/>
  <c r="AM71" i="3"/>
  <c r="AL71" i="3"/>
  <c r="AK71" i="3"/>
  <c r="AJ71" i="3"/>
  <c r="AI71" i="3"/>
  <c r="AH71" i="3"/>
  <c r="AG71" i="3"/>
  <c r="AF71" i="3"/>
  <c r="AE71" i="3"/>
  <c r="B71" i="3"/>
  <c r="A71" i="3"/>
  <c r="BD70" i="3"/>
  <c r="BC70" i="3"/>
  <c r="BB70" i="3"/>
  <c r="BA70" i="3"/>
  <c r="AZ70" i="3"/>
  <c r="AY70" i="3"/>
  <c r="AX70" i="3"/>
  <c r="AW70" i="3"/>
  <c r="AV70" i="3"/>
  <c r="AU70" i="3"/>
  <c r="AT70" i="3"/>
  <c r="AS70" i="3"/>
  <c r="AR70" i="3"/>
  <c r="AQ70" i="3"/>
  <c r="AP70" i="3"/>
  <c r="AO70" i="3"/>
  <c r="AN70" i="3"/>
  <c r="AM70" i="3"/>
  <c r="AL70" i="3"/>
  <c r="AK70" i="3"/>
  <c r="AJ70" i="3"/>
  <c r="AI70" i="3"/>
  <c r="AH70" i="3"/>
  <c r="AG70" i="3"/>
  <c r="AF70" i="3"/>
  <c r="AE70" i="3"/>
  <c r="B70" i="3"/>
  <c r="A70" i="3"/>
  <c r="BD69" i="3"/>
  <c r="BC69" i="3"/>
  <c r="BB69" i="3"/>
  <c r="BA69" i="3"/>
  <c r="AZ69" i="3"/>
  <c r="AY69" i="3"/>
  <c r="AX69" i="3"/>
  <c r="AW69" i="3"/>
  <c r="AV69" i="3"/>
  <c r="AU69" i="3"/>
  <c r="AT69" i="3"/>
  <c r="AS69" i="3"/>
  <c r="AR69" i="3"/>
  <c r="AQ69" i="3"/>
  <c r="AP69" i="3"/>
  <c r="AO69" i="3"/>
  <c r="AN69" i="3"/>
  <c r="AM69" i="3"/>
  <c r="AL69" i="3"/>
  <c r="AK69" i="3"/>
  <c r="AJ69" i="3"/>
  <c r="AI69" i="3"/>
  <c r="AH69" i="3"/>
  <c r="AG69" i="3"/>
  <c r="AF69" i="3"/>
  <c r="AE69" i="3"/>
  <c r="B69" i="3"/>
  <c r="A69" i="3"/>
  <c r="BD68" i="3"/>
  <c r="BC68" i="3"/>
  <c r="BB68" i="3"/>
  <c r="BA68" i="3"/>
  <c r="AZ68" i="3"/>
  <c r="AY68" i="3"/>
  <c r="AX68" i="3"/>
  <c r="AW68" i="3"/>
  <c r="AV68" i="3"/>
  <c r="AU68" i="3"/>
  <c r="AT68" i="3"/>
  <c r="AS68" i="3"/>
  <c r="AR68" i="3"/>
  <c r="AQ68" i="3"/>
  <c r="AP68" i="3"/>
  <c r="AO68" i="3"/>
  <c r="AN68" i="3"/>
  <c r="AM68" i="3"/>
  <c r="AL68" i="3"/>
  <c r="AK68" i="3"/>
  <c r="AJ68" i="3"/>
  <c r="AI68" i="3"/>
  <c r="AH68" i="3"/>
  <c r="AG68" i="3"/>
  <c r="AF68" i="3"/>
  <c r="AE68" i="3"/>
  <c r="B68" i="3"/>
  <c r="A68" i="3"/>
  <c r="BD67" i="3"/>
  <c r="BC67" i="3"/>
  <c r="BB67" i="3"/>
  <c r="BA67" i="3"/>
  <c r="AZ67" i="3"/>
  <c r="AY67" i="3"/>
  <c r="AX67" i="3"/>
  <c r="AW67" i="3"/>
  <c r="AV67" i="3"/>
  <c r="AU67" i="3"/>
  <c r="AT67" i="3"/>
  <c r="AS67" i="3"/>
  <c r="AR67" i="3"/>
  <c r="AQ67" i="3"/>
  <c r="AP67" i="3"/>
  <c r="AO67" i="3"/>
  <c r="AN67" i="3"/>
  <c r="AM67" i="3"/>
  <c r="AL67" i="3"/>
  <c r="AK67" i="3"/>
  <c r="AJ67" i="3"/>
  <c r="AI67" i="3"/>
  <c r="AH67" i="3"/>
  <c r="AG67" i="3"/>
  <c r="AF67" i="3"/>
  <c r="AE67" i="3"/>
  <c r="B67" i="3"/>
  <c r="A67" i="3"/>
  <c r="BD66" i="3"/>
  <c r="BC66" i="3"/>
  <c r="BB66" i="3"/>
  <c r="BA66" i="3"/>
  <c r="AZ66" i="3"/>
  <c r="AY66" i="3"/>
  <c r="AX66" i="3"/>
  <c r="AW66" i="3"/>
  <c r="AV66" i="3"/>
  <c r="AU66" i="3"/>
  <c r="AT66" i="3"/>
  <c r="AS66" i="3"/>
  <c r="AR66" i="3"/>
  <c r="AQ66" i="3"/>
  <c r="AP66" i="3"/>
  <c r="AO66" i="3"/>
  <c r="AN66" i="3"/>
  <c r="AM66" i="3"/>
  <c r="AL66" i="3"/>
  <c r="AK66" i="3"/>
  <c r="AJ66" i="3"/>
  <c r="AI66" i="3"/>
  <c r="AH66" i="3"/>
  <c r="AG66" i="3"/>
  <c r="AF66" i="3"/>
  <c r="AE66" i="3"/>
  <c r="B66" i="3"/>
  <c r="A66" i="3"/>
  <c r="BD65" i="3"/>
  <c r="BC65" i="3"/>
  <c r="BB65" i="3"/>
  <c r="BA65" i="3"/>
  <c r="AZ65" i="3"/>
  <c r="AY65" i="3"/>
  <c r="AX65" i="3"/>
  <c r="AW65" i="3"/>
  <c r="AV65" i="3"/>
  <c r="AU65" i="3"/>
  <c r="AT65" i="3"/>
  <c r="AS65" i="3"/>
  <c r="AR65" i="3"/>
  <c r="AQ65" i="3"/>
  <c r="AP65" i="3"/>
  <c r="AO65" i="3"/>
  <c r="AN65" i="3"/>
  <c r="AM65" i="3"/>
  <c r="AL65" i="3"/>
  <c r="AK65" i="3"/>
  <c r="AJ65" i="3"/>
  <c r="AI65" i="3"/>
  <c r="AH65" i="3"/>
  <c r="AG65" i="3"/>
  <c r="AF65" i="3"/>
  <c r="AE65" i="3"/>
  <c r="B65" i="3"/>
  <c r="A65" i="3"/>
  <c r="BD64" i="3"/>
  <c r="BC64" i="3"/>
  <c r="BB64" i="3"/>
  <c r="BA64" i="3"/>
  <c r="AZ64" i="3"/>
  <c r="AY64" i="3"/>
  <c r="AX64" i="3"/>
  <c r="AW64" i="3"/>
  <c r="AV64" i="3"/>
  <c r="AU64" i="3"/>
  <c r="AT64" i="3"/>
  <c r="AS64" i="3"/>
  <c r="AR64" i="3"/>
  <c r="AQ64" i="3"/>
  <c r="AP64" i="3"/>
  <c r="AO64" i="3"/>
  <c r="AN64" i="3"/>
  <c r="AM64" i="3"/>
  <c r="AL64" i="3"/>
  <c r="AK64" i="3"/>
  <c r="AJ64" i="3"/>
  <c r="AI64" i="3"/>
  <c r="AH64" i="3"/>
  <c r="AG64" i="3"/>
  <c r="AF64" i="3"/>
  <c r="AE64" i="3"/>
  <c r="B64" i="3"/>
  <c r="A64" i="3"/>
  <c r="BD63" i="3"/>
  <c r="BC63" i="3"/>
  <c r="BB63" i="3"/>
  <c r="BA63" i="3"/>
  <c r="AZ63" i="3"/>
  <c r="AY63" i="3"/>
  <c r="AX63" i="3"/>
  <c r="AW63" i="3"/>
  <c r="AV63" i="3"/>
  <c r="AU63" i="3"/>
  <c r="AT63" i="3"/>
  <c r="AS63" i="3"/>
  <c r="AR63" i="3"/>
  <c r="AQ63" i="3"/>
  <c r="AP63" i="3"/>
  <c r="AO63" i="3"/>
  <c r="AN63" i="3"/>
  <c r="AM63" i="3"/>
  <c r="AL63" i="3"/>
  <c r="AK63" i="3"/>
  <c r="AJ63" i="3"/>
  <c r="AI63" i="3"/>
  <c r="AH63" i="3"/>
  <c r="AG63" i="3"/>
  <c r="AF63" i="3"/>
  <c r="AE63" i="3"/>
  <c r="B63" i="3"/>
  <c r="A63" i="3"/>
  <c r="BD62" i="3"/>
  <c r="BC62" i="3"/>
  <c r="BB62" i="3"/>
  <c r="BA62" i="3"/>
  <c r="AZ62" i="3"/>
  <c r="AY62" i="3"/>
  <c r="AX62" i="3"/>
  <c r="AW62" i="3"/>
  <c r="AV62" i="3"/>
  <c r="AU62" i="3"/>
  <c r="AT62" i="3"/>
  <c r="AS62" i="3"/>
  <c r="AR62" i="3"/>
  <c r="AQ62" i="3"/>
  <c r="AP62" i="3"/>
  <c r="AO62" i="3"/>
  <c r="AN62" i="3"/>
  <c r="AM62" i="3"/>
  <c r="AL62" i="3"/>
  <c r="AK62" i="3"/>
  <c r="AJ62" i="3"/>
  <c r="AI62" i="3"/>
  <c r="AH62" i="3"/>
  <c r="AG62" i="3"/>
  <c r="AF62" i="3"/>
  <c r="AE62" i="3"/>
  <c r="B62" i="3"/>
  <c r="A62" i="3"/>
  <c r="BD61" i="3"/>
  <c r="BC61" i="3"/>
  <c r="BB61" i="3"/>
  <c r="BA61" i="3"/>
  <c r="AZ61" i="3"/>
  <c r="AY61" i="3"/>
  <c r="AX61" i="3"/>
  <c r="AW61" i="3"/>
  <c r="AV61" i="3"/>
  <c r="AU61" i="3"/>
  <c r="AT61" i="3"/>
  <c r="AS61" i="3"/>
  <c r="AR61" i="3"/>
  <c r="AQ61" i="3"/>
  <c r="AP61" i="3"/>
  <c r="AO61" i="3"/>
  <c r="AN61" i="3"/>
  <c r="AM61" i="3"/>
  <c r="AL61" i="3"/>
  <c r="AK61" i="3"/>
  <c r="AJ61" i="3"/>
  <c r="AI61" i="3"/>
  <c r="AH61" i="3"/>
  <c r="AG61" i="3"/>
  <c r="AF61" i="3"/>
  <c r="AE61" i="3"/>
  <c r="B61" i="3"/>
  <c r="A61" i="3"/>
  <c r="BD60" i="3"/>
  <c r="BC60" i="3"/>
  <c r="BB60" i="3"/>
  <c r="BA60" i="3"/>
  <c r="AZ60" i="3"/>
  <c r="AY60" i="3"/>
  <c r="AX60" i="3"/>
  <c r="AW60" i="3"/>
  <c r="AV60" i="3"/>
  <c r="AU60" i="3"/>
  <c r="AT60" i="3"/>
  <c r="AS60" i="3"/>
  <c r="AR60" i="3"/>
  <c r="AQ60" i="3"/>
  <c r="AP60" i="3"/>
  <c r="AO60" i="3"/>
  <c r="AN60" i="3"/>
  <c r="AM60" i="3"/>
  <c r="AL60" i="3"/>
  <c r="AK60" i="3"/>
  <c r="AJ60" i="3"/>
  <c r="AI60" i="3"/>
  <c r="AH60" i="3"/>
  <c r="AG60" i="3"/>
  <c r="AF60" i="3"/>
  <c r="AE60" i="3"/>
  <c r="B60" i="3"/>
  <c r="A60" i="3"/>
  <c r="BD59" i="3"/>
  <c r="BC59" i="3"/>
  <c r="BB59" i="3"/>
  <c r="BA59" i="3"/>
  <c r="AZ59" i="3"/>
  <c r="AY59" i="3"/>
  <c r="AX59" i="3"/>
  <c r="AW59" i="3"/>
  <c r="AV59" i="3"/>
  <c r="AU59" i="3"/>
  <c r="AT59" i="3"/>
  <c r="AS59" i="3"/>
  <c r="AR59" i="3"/>
  <c r="AQ59" i="3"/>
  <c r="AP59" i="3"/>
  <c r="AO59" i="3"/>
  <c r="AN59" i="3"/>
  <c r="AM59" i="3"/>
  <c r="AL59" i="3"/>
  <c r="AK59" i="3"/>
  <c r="AJ59" i="3"/>
  <c r="AI59" i="3"/>
  <c r="AH59" i="3"/>
  <c r="AG59" i="3"/>
  <c r="AF59" i="3"/>
  <c r="AE59" i="3"/>
  <c r="B59" i="3"/>
  <c r="A59" i="3"/>
  <c r="BD58" i="3"/>
  <c r="BC58" i="3"/>
  <c r="BB58" i="3"/>
  <c r="BA58" i="3"/>
  <c r="AZ58" i="3"/>
  <c r="AY58" i="3"/>
  <c r="AX58" i="3"/>
  <c r="AW58" i="3"/>
  <c r="AV58" i="3"/>
  <c r="AU58" i="3"/>
  <c r="AT58" i="3"/>
  <c r="AS58" i="3"/>
  <c r="AR58" i="3"/>
  <c r="AQ58" i="3"/>
  <c r="AP58" i="3"/>
  <c r="AO58" i="3"/>
  <c r="AN58" i="3"/>
  <c r="AM58" i="3"/>
  <c r="AL58" i="3"/>
  <c r="AK58" i="3"/>
  <c r="AJ58" i="3"/>
  <c r="AI58" i="3"/>
  <c r="AH58" i="3"/>
  <c r="AG58" i="3"/>
  <c r="AF58" i="3"/>
  <c r="AE58" i="3"/>
  <c r="B58" i="3"/>
  <c r="A58" i="3"/>
  <c r="BD57" i="3"/>
  <c r="BC57" i="3"/>
  <c r="BB57" i="3"/>
  <c r="BA57" i="3"/>
  <c r="AZ57" i="3"/>
  <c r="AY57" i="3"/>
  <c r="AX57" i="3"/>
  <c r="AW57" i="3"/>
  <c r="AV57" i="3"/>
  <c r="AU57" i="3"/>
  <c r="AT57" i="3"/>
  <c r="AS57" i="3"/>
  <c r="AR57" i="3"/>
  <c r="AQ57" i="3"/>
  <c r="AP57" i="3"/>
  <c r="AO57" i="3"/>
  <c r="AN57" i="3"/>
  <c r="AM57" i="3"/>
  <c r="AL57" i="3"/>
  <c r="AK57" i="3"/>
  <c r="AJ57" i="3"/>
  <c r="AI57" i="3"/>
  <c r="AH57" i="3"/>
  <c r="AG57" i="3"/>
  <c r="AF57" i="3"/>
  <c r="AE57" i="3"/>
  <c r="B57" i="3"/>
  <c r="A57" i="3"/>
  <c r="BD56" i="3"/>
  <c r="BC56" i="3"/>
  <c r="BB56" i="3"/>
  <c r="BA56" i="3"/>
  <c r="AZ56" i="3"/>
  <c r="AY56" i="3"/>
  <c r="AX56" i="3"/>
  <c r="AW56" i="3"/>
  <c r="AV56" i="3"/>
  <c r="AU56" i="3"/>
  <c r="AT56" i="3"/>
  <c r="AS56" i="3"/>
  <c r="AR56" i="3"/>
  <c r="AQ56" i="3"/>
  <c r="AP56" i="3"/>
  <c r="AO56" i="3"/>
  <c r="AN56" i="3"/>
  <c r="AM56" i="3"/>
  <c r="AL56" i="3"/>
  <c r="AK56" i="3"/>
  <c r="AJ56" i="3"/>
  <c r="AI56" i="3"/>
  <c r="AH56" i="3"/>
  <c r="AG56" i="3"/>
  <c r="AF56" i="3"/>
  <c r="AE56" i="3"/>
  <c r="B56" i="3"/>
  <c r="A56" i="3"/>
  <c r="BD55" i="3"/>
  <c r="BC55" i="3"/>
  <c r="BB55" i="3"/>
  <c r="BA55" i="3"/>
  <c r="AZ55" i="3"/>
  <c r="AY55" i="3"/>
  <c r="AX55" i="3"/>
  <c r="AW55" i="3"/>
  <c r="AV55" i="3"/>
  <c r="AU55" i="3"/>
  <c r="AT55" i="3"/>
  <c r="AS55" i="3"/>
  <c r="AR55" i="3"/>
  <c r="AQ55" i="3"/>
  <c r="AP55" i="3"/>
  <c r="AO55" i="3"/>
  <c r="AN55" i="3"/>
  <c r="AM55" i="3"/>
  <c r="AL55" i="3"/>
  <c r="AK55" i="3"/>
  <c r="AJ55" i="3"/>
  <c r="AI55" i="3"/>
  <c r="AH55" i="3"/>
  <c r="AG55" i="3"/>
  <c r="AF55" i="3"/>
  <c r="AE55" i="3"/>
  <c r="B55" i="3"/>
  <c r="A55" i="3"/>
  <c r="BD54" i="3"/>
  <c r="BC54" i="3"/>
  <c r="BB54" i="3"/>
  <c r="BA54" i="3"/>
  <c r="AZ54" i="3"/>
  <c r="AY54" i="3"/>
  <c r="AX54" i="3"/>
  <c r="AW54" i="3"/>
  <c r="AV54" i="3"/>
  <c r="AU54" i="3"/>
  <c r="AT54" i="3"/>
  <c r="AS54" i="3"/>
  <c r="AR54" i="3"/>
  <c r="AQ54" i="3"/>
  <c r="AP54" i="3"/>
  <c r="AO54" i="3"/>
  <c r="AN54" i="3"/>
  <c r="AM54" i="3"/>
  <c r="AL54" i="3"/>
  <c r="AK54" i="3"/>
  <c r="AJ54" i="3"/>
  <c r="AI54" i="3"/>
  <c r="AH54" i="3"/>
  <c r="AG54" i="3"/>
  <c r="AF54" i="3"/>
  <c r="AE54" i="3"/>
  <c r="B54" i="3"/>
  <c r="A54" i="3"/>
  <c r="BD53" i="3"/>
  <c r="BC53" i="3"/>
  <c r="BB53" i="3"/>
  <c r="BA53" i="3"/>
  <c r="AZ53" i="3"/>
  <c r="AY53" i="3"/>
  <c r="AX53" i="3"/>
  <c r="AW53" i="3"/>
  <c r="AV53" i="3"/>
  <c r="AU53" i="3"/>
  <c r="AT53" i="3"/>
  <c r="AS53" i="3"/>
  <c r="AR53" i="3"/>
  <c r="AQ53" i="3"/>
  <c r="AP53" i="3"/>
  <c r="AO53" i="3"/>
  <c r="AN53" i="3"/>
  <c r="AM53" i="3"/>
  <c r="AL53" i="3"/>
  <c r="AK53" i="3"/>
  <c r="AJ53" i="3"/>
  <c r="AI53" i="3"/>
  <c r="AH53" i="3"/>
  <c r="AG53" i="3"/>
  <c r="AF53" i="3"/>
  <c r="AE53" i="3"/>
  <c r="B53" i="3"/>
  <c r="A53" i="3"/>
  <c r="BD52" i="3"/>
  <c r="BC52" i="3"/>
  <c r="BB52" i="3"/>
  <c r="BA52" i="3"/>
  <c r="AZ52" i="3"/>
  <c r="AY52" i="3"/>
  <c r="AX52" i="3"/>
  <c r="AW52" i="3"/>
  <c r="AV52" i="3"/>
  <c r="AU52" i="3"/>
  <c r="AT52" i="3"/>
  <c r="AS52" i="3"/>
  <c r="AR52" i="3"/>
  <c r="AQ52" i="3"/>
  <c r="AP52" i="3"/>
  <c r="AO52" i="3"/>
  <c r="AN52" i="3"/>
  <c r="AM52" i="3"/>
  <c r="AL52" i="3"/>
  <c r="AK52" i="3"/>
  <c r="AJ52" i="3"/>
  <c r="AI52" i="3"/>
  <c r="AH52" i="3"/>
  <c r="AG52" i="3"/>
  <c r="AF52" i="3"/>
  <c r="AE52" i="3"/>
  <c r="B52" i="3"/>
  <c r="A52" i="3"/>
  <c r="BD51" i="3"/>
  <c r="BC51" i="3"/>
  <c r="BB51" i="3"/>
  <c r="BA51" i="3"/>
  <c r="AZ51" i="3"/>
  <c r="AY51" i="3"/>
  <c r="AX51" i="3"/>
  <c r="AW51" i="3"/>
  <c r="AV51" i="3"/>
  <c r="AU51" i="3"/>
  <c r="AT51" i="3"/>
  <c r="AS51" i="3"/>
  <c r="AR51" i="3"/>
  <c r="AQ51" i="3"/>
  <c r="AP51" i="3"/>
  <c r="AO51" i="3"/>
  <c r="AN51" i="3"/>
  <c r="AM51" i="3"/>
  <c r="AL51" i="3"/>
  <c r="AK51" i="3"/>
  <c r="AJ51" i="3"/>
  <c r="AI51" i="3"/>
  <c r="AH51" i="3"/>
  <c r="AG51" i="3"/>
  <c r="AF51" i="3"/>
  <c r="AE51" i="3"/>
  <c r="B51" i="3"/>
  <c r="A51" i="3"/>
  <c r="BD50" i="3"/>
  <c r="BC50" i="3"/>
  <c r="BB50" i="3"/>
  <c r="BA50" i="3"/>
  <c r="AZ50" i="3"/>
  <c r="AY50" i="3"/>
  <c r="AX50" i="3"/>
  <c r="AW50" i="3"/>
  <c r="AV50" i="3"/>
  <c r="AU50" i="3"/>
  <c r="AT50" i="3"/>
  <c r="AS50" i="3"/>
  <c r="AR50" i="3"/>
  <c r="AQ50" i="3"/>
  <c r="AP50" i="3"/>
  <c r="AO50" i="3"/>
  <c r="AN50" i="3"/>
  <c r="AM50" i="3"/>
  <c r="AL50" i="3"/>
  <c r="AK50" i="3"/>
  <c r="AJ50" i="3"/>
  <c r="AI50" i="3"/>
  <c r="AH50" i="3"/>
  <c r="AG50" i="3"/>
  <c r="AF50" i="3"/>
  <c r="AE50" i="3"/>
  <c r="B50" i="3"/>
  <c r="A50" i="3"/>
  <c r="BD49" i="3"/>
  <c r="BC49" i="3"/>
  <c r="BB49" i="3"/>
  <c r="BA49" i="3"/>
  <c r="AZ49" i="3"/>
  <c r="AY49" i="3"/>
  <c r="AX49" i="3"/>
  <c r="AW49" i="3"/>
  <c r="AV49" i="3"/>
  <c r="AU49" i="3"/>
  <c r="AT49" i="3"/>
  <c r="AS49" i="3"/>
  <c r="AR49" i="3"/>
  <c r="AQ49" i="3"/>
  <c r="AP49" i="3"/>
  <c r="AO49" i="3"/>
  <c r="AN49" i="3"/>
  <c r="AM49" i="3"/>
  <c r="AL49" i="3"/>
  <c r="AK49" i="3"/>
  <c r="AJ49" i="3"/>
  <c r="AI49" i="3"/>
  <c r="AH49" i="3"/>
  <c r="AG49" i="3"/>
  <c r="AF49" i="3"/>
  <c r="AE49" i="3"/>
  <c r="B49" i="3"/>
  <c r="A49" i="3"/>
  <c r="BD48" i="3"/>
  <c r="BC48" i="3"/>
  <c r="BB48" i="3"/>
  <c r="BA48" i="3"/>
  <c r="AZ48" i="3"/>
  <c r="AY48" i="3"/>
  <c r="AX48" i="3"/>
  <c r="AW48" i="3"/>
  <c r="AV48" i="3"/>
  <c r="AU48" i="3"/>
  <c r="AT48" i="3"/>
  <c r="AS48" i="3"/>
  <c r="AR48" i="3"/>
  <c r="AQ48" i="3"/>
  <c r="AP48" i="3"/>
  <c r="AO48" i="3"/>
  <c r="AN48" i="3"/>
  <c r="AM48" i="3"/>
  <c r="AL48" i="3"/>
  <c r="AK48" i="3"/>
  <c r="AJ48" i="3"/>
  <c r="AI48" i="3"/>
  <c r="AH48" i="3"/>
  <c r="AG48" i="3"/>
  <c r="AF48" i="3"/>
  <c r="AE48" i="3"/>
  <c r="B48" i="3"/>
  <c r="A48" i="3"/>
  <c r="BD47" i="3"/>
  <c r="BC47" i="3"/>
  <c r="BB47" i="3"/>
  <c r="BA47" i="3"/>
  <c r="AZ47" i="3"/>
  <c r="AY47" i="3"/>
  <c r="AX47" i="3"/>
  <c r="AW47" i="3"/>
  <c r="AV47" i="3"/>
  <c r="AU47" i="3"/>
  <c r="AT47" i="3"/>
  <c r="AS47" i="3"/>
  <c r="AR47" i="3"/>
  <c r="AQ47" i="3"/>
  <c r="AP47" i="3"/>
  <c r="AO47" i="3"/>
  <c r="AN47" i="3"/>
  <c r="AM47" i="3"/>
  <c r="AL47" i="3"/>
  <c r="AK47" i="3"/>
  <c r="AJ47" i="3"/>
  <c r="AI47" i="3"/>
  <c r="AH47" i="3"/>
  <c r="AG47" i="3"/>
  <c r="AF47" i="3"/>
  <c r="AE47" i="3"/>
  <c r="B47" i="3"/>
  <c r="A47" i="3"/>
  <c r="BD46" i="3"/>
  <c r="BC46" i="3"/>
  <c r="BB46" i="3"/>
  <c r="BA46" i="3"/>
  <c r="AZ46" i="3"/>
  <c r="AY46" i="3"/>
  <c r="AX46" i="3"/>
  <c r="AW46" i="3"/>
  <c r="AV46" i="3"/>
  <c r="AU46" i="3"/>
  <c r="AT46" i="3"/>
  <c r="AS46" i="3"/>
  <c r="AR46" i="3"/>
  <c r="AQ46" i="3"/>
  <c r="AP46" i="3"/>
  <c r="AO46" i="3"/>
  <c r="AN46" i="3"/>
  <c r="AM46" i="3"/>
  <c r="AL46" i="3"/>
  <c r="AK46" i="3"/>
  <c r="AJ46" i="3"/>
  <c r="AI46" i="3"/>
  <c r="AH46" i="3"/>
  <c r="AG46" i="3"/>
  <c r="AF46" i="3"/>
  <c r="AE46" i="3"/>
  <c r="B46" i="3"/>
  <c r="A46" i="3"/>
  <c r="BD45" i="3"/>
  <c r="BC45" i="3"/>
  <c r="BB45" i="3"/>
  <c r="BA45" i="3"/>
  <c r="AZ45" i="3"/>
  <c r="AY45" i="3"/>
  <c r="AX45" i="3"/>
  <c r="AW45" i="3"/>
  <c r="AV45" i="3"/>
  <c r="AU45" i="3"/>
  <c r="AT45" i="3"/>
  <c r="AS45" i="3"/>
  <c r="AR45" i="3"/>
  <c r="AQ45" i="3"/>
  <c r="AP45" i="3"/>
  <c r="AO45" i="3"/>
  <c r="AN45" i="3"/>
  <c r="AM45" i="3"/>
  <c r="AL45" i="3"/>
  <c r="AK45" i="3"/>
  <c r="AJ45" i="3"/>
  <c r="AI45" i="3"/>
  <c r="AH45" i="3"/>
  <c r="AG45" i="3"/>
  <c r="AF45" i="3"/>
  <c r="AE45" i="3"/>
  <c r="B45" i="3"/>
  <c r="A45" i="3"/>
  <c r="BD44" i="3"/>
  <c r="BC44" i="3"/>
  <c r="BB44" i="3"/>
  <c r="BA44" i="3"/>
  <c r="AZ44" i="3"/>
  <c r="AY44" i="3"/>
  <c r="AX44" i="3"/>
  <c r="AW44" i="3"/>
  <c r="AV44" i="3"/>
  <c r="AU44" i="3"/>
  <c r="AT44" i="3"/>
  <c r="AS44" i="3"/>
  <c r="AR44" i="3"/>
  <c r="AQ44" i="3"/>
  <c r="AP44" i="3"/>
  <c r="AO44" i="3"/>
  <c r="AN44" i="3"/>
  <c r="AM44" i="3"/>
  <c r="AL44" i="3"/>
  <c r="AK44" i="3"/>
  <c r="AJ44" i="3"/>
  <c r="AI44" i="3"/>
  <c r="AH44" i="3"/>
  <c r="AG44" i="3"/>
  <c r="AF44" i="3"/>
  <c r="AE44" i="3"/>
  <c r="B44" i="3"/>
  <c r="A44" i="3"/>
  <c r="BD43" i="3"/>
  <c r="BC43" i="3"/>
  <c r="BB43" i="3"/>
  <c r="BA43" i="3"/>
  <c r="AZ43" i="3"/>
  <c r="AY43" i="3"/>
  <c r="AX43" i="3"/>
  <c r="AW43" i="3"/>
  <c r="AV43" i="3"/>
  <c r="AU43" i="3"/>
  <c r="AT43" i="3"/>
  <c r="AS43" i="3"/>
  <c r="AR43" i="3"/>
  <c r="AQ43" i="3"/>
  <c r="AP43" i="3"/>
  <c r="AO43" i="3"/>
  <c r="AN43" i="3"/>
  <c r="AM43" i="3"/>
  <c r="AL43" i="3"/>
  <c r="AK43" i="3"/>
  <c r="AJ43" i="3"/>
  <c r="AI43" i="3"/>
  <c r="AH43" i="3"/>
  <c r="AG43" i="3"/>
  <c r="AF43" i="3"/>
  <c r="AE43" i="3"/>
  <c r="B43" i="3"/>
  <c r="A43" i="3"/>
  <c r="BD42" i="3"/>
  <c r="BC42" i="3"/>
  <c r="BB42" i="3"/>
  <c r="BA42" i="3"/>
  <c r="AZ42" i="3"/>
  <c r="AY42" i="3"/>
  <c r="AX42" i="3"/>
  <c r="AW42" i="3"/>
  <c r="AV42" i="3"/>
  <c r="AU42" i="3"/>
  <c r="AT42" i="3"/>
  <c r="AS42" i="3"/>
  <c r="AR42" i="3"/>
  <c r="AQ42" i="3"/>
  <c r="AP42" i="3"/>
  <c r="AO42" i="3"/>
  <c r="AN42" i="3"/>
  <c r="AM42" i="3"/>
  <c r="AL42" i="3"/>
  <c r="AK42" i="3"/>
  <c r="AJ42" i="3"/>
  <c r="AI42" i="3"/>
  <c r="AH42" i="3"/>
  <c r="AG42" i="3"/>
  <c r="AF42" i="3"/>
  <c r="AE42" i="3"/>
  <c r="B42" i="3"/>
  <c r="A42" i="3"/>
  <c r="BD41" i="3"/>
  <c r="BC41" i="3"/>
  <c r="BB41" i="3"/>
  <c r="BA41" i="3"/>
  <c r="AZ41" i="3"/>
  <c r="AY41" i="3"/>
  <c r="AX41" i="3"/>
  <c r="AW41" i="3"/>
  <c r="AV41" i="3"/>
  <c r="AU41" i="3"/>
  <c r="AT41" i="3"/>
  <c r="AS41" i="3"/>
  <c r="AR41" i="3"/>
  <c r="AQ41" i="3"/>
  <c r="AP41" i="3"/>
  <c r="AO41" i="3"/>
  <c r="AN41" i="3"/>
  <c r="AM41" i="3"/>
  <c r="AL41" i="3"/>
  <c r="AK41" i="3"/>
  <c r="AJ41" i="3"/>
  <c r="AI41" i="3"/>
  <c r="AH41" i="3"/>
  <c r="AG41" i="3"/>
  <c r="AF41" i="3"/>
  <c r="AE41" i="3"/>
  <c r="B41" i="3"/>
  <c r="A41" i="3"/>
  <c r="BD40" i="3"/>
  <c r="BC40" i="3"/>
  <c r="BB40" i="3"/>
  <c r="BA40" i="3"/>
  <c r="AZ40" i="3"/>
  <c r="AY40" i="3"/>
  <c r="AX40" i="3"/>
  <c r="AW40" i="3"/>
  <c r="AV40" i="3"/>
  <c r="AU40" i="3"/>
  <c r="AT40" i="3"/>
  <c r="AS40" i="3"/>
  <c r="AR40" i="3"/>
  <c r="AQ40" i="3"/>
  <c r="AP40" i="3"/>
  <c r="AO40" i="3"/>
  <c r="AN40" i="3"/>
  <c r="AM40" i="3"/>
  <c r="AL40" i="3"/>
  <c r="AK40" i="3"/>
  <c r="AJ40" i="3"/>
  <c r="AI40" i="3"/>
  <c r="AH40" i="3"/>
  <c r="AG40" i="3"/>
  <c r="AF40" i="3"/>
  <c r="AE40" i="3"/>
  <c r="B40" i="3"/>
  <c r="A40" i="3"/>
  <c r="BD39" i="3"/>
  <c r="BC39" i="3"/>
  <c r="BB39" i="3"/>
  <c r="BA39" i="3"/>
  <c r="AZ39" i="3"/>
  <c r="AY39" i="3"/>
  <c r="AX39" i="3"/>
  <c r="AW39" i="3"/>
  <c r="AV39" i="3"/>
  <c r="AU39" i="3"/>
  <c r="AT39" i="3"/>
  <c r="AS39" i="3"/>
  <c r="AR39" i="3"/>
  <c r="AQ39" i="3"/>
  <c r="AP39" i="3"/>
  <c r="AO39" i="3"/>
  <c r="AN39" i="3"/>
  <c r="AM39" i="3"/>
  <c r="AL39" i="3"/>
  <c r="AK39" i="3"/>
  <c r="AJ39" i="3"/>
  <c r="AI39" i="3"/>
  <c r="AH39" i="3"/>
  <c r="AG39" i="3"/>
  <c r="AF39" i="3"/>
  <c r="AE39" i="3"/>
  <c r="B39" i="3"/>
  <c r="A39" i="3"/>
  <c r="BD38" i="3"/>
  <c r="BC38" i="3"/>
  <c r="BB38" i="3"/>
  <c r="BA38" i="3"/>
  <c r="AZ38" i="3"/>
  <c r="AY38" i="3"/>
  <c r="AX38" i="3"/>
  <c r="AW38" i="3"/>
  <c r="AV38" i="3"/>
  <c r="AU38" i="3"/>
  <c r="AT38" i="3"/>
  <c r="AS38" i="3"/>
  <c r="AR38" i="3"/>
  <c r="AQ38" i="3"/>
  <c r="AP38" i="3"/>
  <c r="AO38" i="3"/>
  <c r="AN38" i="3"/>
  <c r="AM38" i="3"/>
  <c r="AL38" i="3"/>
  <c r="AK38" i="3"/>
  <c r="AJ38" i="3"/>
  <c r="AI38" i="3"/>
  <c r="AH38" i="3"/>
  <c r="AG38" i="3"/>
  <c r="AF38" i="3"/>
  <c r="AE38" i="3"/>
  <c r="B38" i="3"/>
  <c r="A38" i="3"/>
  <c r="BD37" i="3"/>
  <c r="BC37" i="3"/>
  <c r="BB37" i="3"/>
  <c r="BA37" i="3"/>
  <c r="AZ37" i="3"/>
  <c r="AY37" i="3"/>
  <c r="AX37" i="3"/>
  <c r="AW37" i="3"/>
  <c r="AV37" i="3"/>
  <c r="AU37" i="3"/>
  <c r="AT37" i="3"/>
  <c r="AS37" i="3"/>
  <c r="AR37" i="3"/>
  <c r="AQ37" i="3"/>
  <c r="AP37" i="3"/>
  <c r="AO37" i="3"/>
  <c r="AN37" i="3"/>
  <c r="AM37" i="3"/>
  <c r="AL37" i="3"/>
  <c r="AK37" i="3"/>
  <c r="AJ37" i="3"/>
  <c r="AI37" i="3"/>
  <c r="AH37" i="3"/>
  <c r="AG37" i="3"/>
  <c r="AF37" i="3"/>
  <c r="AE37" i="3"/>
  <c r="B37" i="3"/>
  <c r="A37" i="3"/>
  <c r="BD36" i="3"/>
  <c r="BC36" i="3"/>
  <c r="BB36" i="3"/>
  <c r="BA36" i="3"/>
  <c r="AZ36" i="3"/>
  <c r="AY36" i="3"/>
  <c r="AX36" i="3"/>
  <c r="AW36" i="3"/>
  <c r="AV36" i="3"/>
  <c r="AU36" i="3"/>
  <c r="AT36" i="3"/>
  <c r="AS36" i="3"/>
  <c r="AR36" i="3"/>
  <c r="AQ36" i="3"/>
  <c r="AP36" i="3"/>
  <c r="AO36" i="3"/>
  <c r="AN36" i="3"/>
  <c r="AM36" i="3"/>
  <c r="AL36" i="3"/>
  <c r="AK36" i="3"/>
  <c r="AJ36" i="3"/>
  <c r="AI36" i="3"/>
  <c r="AH36" i="3"/>
  <c r="AG36" i="3"/>
  <c r="AF36" i="3"/>
  <c r="AE36" i="3"/>
  <c r="B36" i="3"/>
  <c r="A36" i="3"/>
  <c r="BD35" i="3"/>
  <c r="BC35" i="3"/>
  <c r="BB35" i="3"/>
  <c r="BA35" i="3"/>
  <c r="AZ35" i="3"/>
  <c r="AY35" i="3"/>
  <c r="AX35" i="3"/>
  <c r="AW35" i="3"/>
  <c r="AV35" i="3"/>
  <c r="AU35" i="3"/>
  <c r="AT35" i="3"/>
  <c r="AS35" i="3"/>
  <c r="AR35" i="3"/>
  <c r="AQ35" i="3"/>
  <c r="AP35" i="3"/>
  <c r="AO35" i="3"/>
  <c r="AN35" i="3"/>
  <c r="AM35" i="3"/>
  <c r="AL35" i="3"/>
  <c r="AK35" i="3"/>
  <c r="AJ35" i="3"/>
  <c r="AI35" i="3"/>
  <c r="AH35" i="3"/>
  <c r="AG35" i="3"/>
  <c r="AF35" i="3"/>
  <c r="AE35" i="3"/>
  <c r="B35" i="3"/>
  <c r="A35" i="3"/>
  <c r="BD34" i="3"/>
  <c r="BC34" i="3"/>
  <c r="BB34" i="3"/>
  <c r="BA34" i="3"/>
  <c r="AZ34" i="3"/>
  <c r="AY34" i="3"/>
  <c r="AX34" i="3"/>
  <c r="AW34" i="3"/>
  <c r="AV34" i="3"/>
  <c r="AU34" i="3"/>
  <c r="AT34" i="3"/>
  <c r="AS34" i="3"/>
  <c r="AR34" i="3"/>
  <c r="AQ34" i="3"/>
  <c r="AP34" i="3"/>
  <c r="AO34" i="3"/>
  <c r="AN34" i="3"/>
  <c r="AM34" i="3"/>
  <c r="AL34" i="3"/>
  <c r="AK34" i="3"/>
  <c r="AJ34" i="3"/>
  <c r="AI34" i="3"/>
  <c r="AH34" i="3"/>
  <c r="AG34" i="3"/>
  <c r="AF34" i="3"/>
  <c r="AE34" i="3"/>
  <c r="B34" i="3"/>
  <c r="A34" i="3"/>
  <c r="BD33" i="3"/>
  <c r="BC33" i="3"/>
  <c r="BB33" i="3"/>
  <c r="BA33" i="3"/>
  <c r="AZ33" i="3"/>
  <c r="AY33" i="3"/>
  <c r="AX33" i="3"/>
  <c r="AW33" i="3"/>
  <c r="AV33" i="3"/>
  <c r="AU33" i="3"/>
  <c r="AT33" i="3"/>
  <c r="AS33" i="3"/>
  <c r="AR33" i="3"/>
  <c r="AQ33" i="3"/>
  <c r="AP33" i="3"/>
  <c r="AO33" i="3"/>
  <c r="AN33" i="3"/>
  <c r="AM33" i="3"/>
  <c r="AL33" i="3"/>
  <c r="AK33" i="3"/>
  <c r="AJ33" i="3"/>
  <c r="AI33" i="3"/>
  <c r="AH33" i="3"/>
  <c r="AG33" i="3"/>
  <c r="AF33" i="3"/>
  <c r="AE33" i="3"/>
  <c r="B33" i="3"/>
  <c r="A33" i="3"/>
  <c r="BD32" i="3"/>
  <c r="BC32" i="3"/>
  <c r="BB32" i="3"/>
  <c r="BA32" i="3"/>
  <c r="AZ32" i="3"/>
  <c r="AY32" i="3"/>
  <c r="AX32" i="3"/>
  <c r="AW32" i="3"/>
  <c r="AV32" i="3"/>
  <c r="AU32" i="3"/>
  <c r="AT32" i="3"/>
  <c r="AS32" i="3"/>
  <c r="AR32" i="3"/>
  <c r="AQ32" i="3"/>
  <c r="AP32" i="3"/>
  <c r="AO32" i="3"/>
  <c r="AN32" i="3"/>
  <c r="AM32" i="3"/>
  <c r="AL32" i="3"/>
  <c r="AK32" i="3"/>
  <c r="AJ32" i="3"/>
  <c r="AI32" i="3"/>
  <c r="AH32" i="3"/>
  <c r="AG32" i="3"/>
  <c r="AF32" i="3"/>
  <c r="AE32" i="3"/>
  <c r="B32" i="3"/>
  <c r="A32" i="3"/>
  <c r="BD31" i="3"/>
  <c r="BC31" i="3"/>
  <c r="BB31" i="3"/>
  <c r="BA31" i="3"/>
  <c r="AZ31" i="3"/>
  <c r="AY31" i="3"/>
  <c r="AX31" i="3"/>
  <c r="AW31" i="3"/>
  <c r="AV31" i="3"/>
  <c r="AU31" i="3"/>
  <c r="AT31" i="3"/>
  <c r="AS31" i="3"/>
  <c r="AR31" i="3"/>
  <c r="AQ31" i="3"/>
  <c r="AP31" i="3"/>
  <c r="AO31" i="3"/>
  <c r="AN31" i="3"/>
  <c r="AM31" i="3"/>
  <c r="AL31" i="3"/>
  <c r="AK31" i="3"/>
  <c r="AJ31" i="3"/>
  <c r="AI31" i="3"/>
  <c r="AH31" i="3"/>
  <c r="AG31" i="3"/>
  <c r="AF31" i="3"/>
  <c r="AE31" i="3"/>
  <c r="B31" i="3"/>
  <c r="A31" i="3"/>
  <c r="BD30" i="3"/>
  <c r="BC30" i="3"/>
  <c r="BB30" i="3"/>
  <c r="BA30" i="3"/>
  <c r="AZ30" i="3"/>
  <c r="AY30" i="3"/>
  <c r="AX30" i="3"/>
  <c r="AW30" i="3"/>
  <c r="AV30" i="3"/>
  <c r="AU30" i="3"/>
  <c r="AT30" i="3"/>
  <c r="AS30" i="3"/>
  <c r="AR30" i="3"/>
  <c r="AQ30" i="3"/>
  <c r="AP30" i="3"/>
  <c r="AO30" i="3"/>
  <c r="AN30" i="3"/>
  <c r="AM30" i="3"/>
  <c r="AL30" i="3"/>
  <c r="AK30" i="3"/>
  <c r="AJ30" i="3"/>
  <c r="AI30" i="3"/>
  <c r="AH30" i="3"/>
  <c r="AG30" i="3"/>
  <c r="AF30" i="3"/>
  <c r="AE30" i="3"/>
  <c r="B30" i="3"/>
  <c r="A30" i="3"/>
  <c r="BD29" i="3"/>
  <c r="BC29" i="3"/>
  <c r="BB29" i="3"/>
  <c r="BA29" i="3"/>
  <c r="AZ29" i="3"/>
  <c r="AY29" i="3"/>
  <c r="AX29" i="3"/>
  <c r="AW29" i="3"/>
  <c r="AV29" i="3"/>
  <c r="AU29" i="3"/>
  <c r="AT29" i="3"/>
  <c r="AS29" i="3"/>
  <c r="AR29" i="3"/>
  <c r="AQ29" i="3"/>
  <c r="AP29" i="3"/>
  <c r="AO29" i="3"/>
  <c r="AN29" i="3"/>
  <c r="AM29" i="3"/>
  <c r="AL29" i="3"/>
  <c r="AK29" i="3"/>
  <c r="AJ29" i="3"/>
  <c r="AI29" i="3"/>
  <c r="AH29" i="3"/>
  <c r="AG29" i="3"/>
  <c r="AF29" i="3"/>
  <c r="AE29" i="3"/>
  <c r="B29" i="3"/>
  <c r="A29" i="3"/>
  <c r="BD28" i="3"/>
  <c r="BC28" i="3"/>
  <c r="BB28" i="3"/>
  <c r="BA28" i="3"/>
  <c r="AZ28" i="3"/>
  <c r="AY28" i="3"/>
  <c r="AX28" i="3"/>
  <c r="AW28" i="3"/>
  <c r="AV28" i="3"/>
  <c r="AU28" i="3"/>
  <c r="AT28" i="3"/>
  <c r="AS28" i="3"/>
  <c r="AR28" i="3"/>
  <c r="AQ28" i="3"/>
  <c r="AP28" i="3"/>
  <c r="AO28" i="3"/>
  <c r="AN28" i="3"/>
  <c r="AM28" i="3"/>
  <c r="AL28" i="3"/>
  <c r="AK28" i="3"/>
  <c r="AJ28" i="3"/>
  <c r="AI28" i="3"/>
  <c r="AH28" i="3"/>
  <c r="AG28" i="3"/>
  <c r="AF28" i="3"/>
  <c r="AE28" i="3"/>
  <c r="B28" i="3"/>
  <c r="A28" i="3"/>
  <c r="BD27" i="3"/>
  <c r="BC27" i="3"/>
  <c r="BB27" i="3"/>
  <c r="BA27" i="3"/>
  <c r="AZ27" i="3"/>
  <c r="AY27" i="3"/>
  <c r="AX27" i="3"/>
  <c r="AW27" i="3"/>
  <c r="AV27" i="3"/>
  <c r="AU27" i="3"/>
  <c r="AT27" i="3"/>
  <c r="AS27" i="3"/>
  <c r="AR27" i="3"/>
  <c r="AQ27" i="3"/>
  <c r="AP27" i="3"/>
  <c r="AO27" i="3"/>
  <c r="AN27" i="3"/>
  <c r="AM27" i="3"/>
  <c r="AL27" i="3"/>
  <c r="AK27" i="3"/>
  <c r="AJ27" i="3"/>
  <c r="AI27" i="3"/>
  <c r="AH27" i="3"/>
  <c r="AG27" i="3"/>
  <c r="AF27" i="3"/>
  <c r="AE27" i="3"/>
  <c r="B27" i="3"/>
  <c r="A27" i="3"/>
  <c r="BD26" i="3"/>
  <c r="BC26" i="3"/>
  <c r="BB26" i="3"/>
  <c r="BA26" i="3"/>
  <c r="AZ26" i="3"/>
  <c r="AY26" i="3"/>
  <c r="AX26" i="3"/>
  <c r="AW26" i="3"/>
  <c r="AV26" i="3"/>
  <c r="AU26" i="3"/>
  <c r="AT26" i="3"/>
  <c r="AS26" i="3"/>
  <c r="AR26" i="3"/>
  <c r="AQ26" i="3"/>
  <c r="AP26" i="3"/>
  <c r="AO26" i="3"/>
  <c r="AN26" i="3"/>
  <c r="AM26" i="3"/>
  <c r="AL26" i="3"/>
  <c r="AK26" i="3"/>
  <c r="AJ26" i="3"/>
  <c r="AI26" i="3"/>
  <c r="AH26" i="3"/>
  <c r="AG26" i="3"/>
  <c r="AF26" i="3"/>
  <c r="AE26" i="3"/>
  <c r="B26" i="3"/>
  <c r="A26" i="3"/>
  <c r="BD25" i="3"/>
  <c r="BC25" i="3"/>
  <c r="BB25" i="3"/>
  <c r="BA25" i="3"/>
  <c r="AZ25" i="3"/>
  <c r="AY25" i="3"/>
  <c r="AX25" i="3"/>
  <c r="AW25" i="3"/>
  <c r="AV25" i="3"/>
  <c r="AU25" i="3"/>
  <c r="AT25" i="3"/>
  <c r="AS25" i="3"/>
  <c r="AR25" i="3"/>
  <c r="AQ25" i="3"/>
  <c r="AP25" i="3"/>
  <c r="AO25" i="3"/>
  <c r="AN25" i="3"/>
  <c r="AM25" i="3"/>
  <c r="AL25" i="3"/>
  <c r="AK25" i="3"/>
  <c r="AJ25" i="3"/>
  <c r="AI25" i="3"/>
  <c r="AH25" i="3"/>
  <c r="AG25" i="3"/>
  <c r="AF25" i="3"/>
  <c r="AE25" i="3"/>
  <c r="B25" i="3"/>
  <c r="A25" i="3"/>
  <c r="BD24" i="3"/>
  <c r="BC24" i="3"/>
  <c r="BB24" i="3"/>
  <c r="BA24" i="3"/>
  <c r="AZ24" i="3"/>
  <c r="AY24" i="3"/>
  <c r="AX24" i="3"/>
  <c r="AW24" i="3"/>
  <c r="AV24" i="3"/>
  <c r="AU24" i="3"/>
  <c r="AT24" i="3"/>
  <c r="AS24" i="3"/>
  <c r="AR24" i="3"/>
  <c r="AQ24" i="3"/>
  <c r="AP24" i="3"/>
  <c r="AO24" i="3"/>
  <c r="AN24" i="3"/>
  <c r="AM24" i="3"/>
  <c r="AL24" i="3"/>
  <c r="AK24" i="3"/>
  <c r="AJ24" i="3"/>
  <c r="AI24" i="3"/>
  <c r="AH24" i="3"/>
  <c r="AG24" i="3"/>
  <c r="AF24" i="3"/>
  <c r="AE24" i="3"/>
  <c r="B24" i="3"/>
  <c r="A24" i="3"/>
  <c r="BD23" i="3"/>
  <c r="BC23" i="3"/>
  <c r="BB23" i="3"/>
  <c r="BA23" i="3"/>
  <c r="AZ23" i="3"/>
  <c r="AY23" i="3"/>
  <c r="AX23" i="3"/>
  <c r="AW23" i="3"/>
  <c r="AV23" i="3"/>
  <c r="AU23" i="3"/>
  <c r="AT23" i="3"/>
  <c r="AS23" i="3"/>
  <c r="AR23" i="3"/>
  <c r="AQ23" i="3"/>
  <c r="AP23" i="3"/>
  <c r="AO23" i="3"/>
  <c r="AN23" i="3"/>
  <c r="AM23" i="3"/>
  <c r="AL23" i="3"/>
  <c r="AK23" i="3"/>
  <c r="AJ23" i="3"/>
  <c r="AI23" i="3"/>
  <c r="AH23" i="3"/>
  <c r="AG23" i="3"/>
  <c r="AF23" i="3"/>
  <c r="AE23" i="3"/>
  <c r="B23" i="3"/>
  <c r="A23" i="3"/>
  <c r="BD22" i="3"/>
  <c r="BC22" i="3"/>
  <c r="BB22" i="3"/>
  <c r="BA22" i="3"/>
  <c r="AZ22" i="3"/>
  <c r="AY22" i="3"/>
  <c r="AX22" i="3"/>
  <c r="AW22" i="3"/>
  <c r="AV22" i="3"/>
  <c r="AU22" i="3"/>
  <c r="AT22" i="3"/>
  <c r="AS22" i="3"/>
  <c r="AR22" i="3"/>
  <c r="AQ22" i="3"/>
  <c r="AP22" i="3"/>
  <c r="AO22" i="3"/>
  <c r="AN22" i="3"/>
  <c r="AM22" i="3"/>
  <c r="AL22" i="3"/>
  <c r="AK22" i="3"/>
  <c r="AJ22" i="3"/>
  <c r="AI22" i="3"/>
  <c r="AH22" i="3"/>
  <c r="AG22" i="3"/>
  <c r="AF22" i="3"/>
  <c r="AE22" i="3"/>
  <c r="B22" i="3"/>
  <c r="A22" i="3"/>
  <c r="BD21" i="3"/>
  <c r="BC21" i="3"/>
  <c r="BB21" i="3"/>
  <c r="BA21" i="3"/>
  <c r="AZ21" i="3"/>
  <c r="AY21" i="3"/>
  <c r="AX21" i="3"/>
  <c r="AW21" i="3"/>
  <c r="AV21" i="3"/>
  <c r="AU21" i="3"/>
  <c r="AT21" i="3"/>
  <c r="AS21" i="3"/>
  <c r="AR21" i="3"/>
  <c r="AQ21" i="3"/>
  <c r="AP21" i="3"/>
  <c r="AO21" i="3"/>
  <c r="AN21" i="3"/>
  <c r="AM21" i="3"/>
  <c r="AL21" i="3"/>
  <c r="AK21" i="3"/>
  <c r="AJ21" i="3"/>
  <c r="AI21" i="3"/>
  <c r="AH21" i="3"/>
  <c r="AG21" i="3"/>
  <c r="AF21" i="3"/>
  <c r="AE21" i="3"/>
  <c r="B21" i="3"/>
  <c r="A21" i="3"/>
  <c r="BD20" i="3"/>
  <c r="BC20" i="3"/>
  <c r="BB20" i="3"/>
  <c r="BA20" i="3"/>
  <c r="AZ20" i="3"/>
  <c r="AY20" i="3"/>
  <c r="AX20" i="3"/>
  <c r="AW20" i="3"/>
  <c r="AV20" i="3"/>
  <c r="AU20" i="3"/>
  <c r="AT20" i="3"/>
  <c r="AS20" i="3"/>
  <c r="AR20" i="3"/>
  <c r="AQ20" i="3"/>
  <c r="AP20" i="3"/>
  <c r="AO20" i="3"/>
  <c r="AN20" i="3"/>
  <c r="AM20" i="3"/>
  <c r="AL20" i="3"/>
  <c r="AK20" i="3"/>
  <c r="AJ20" i="3"/>
  <c r="AI20" i="3"/>
  <c r="AH20" i="3"/>
  <c r="AG20" i="3"/>
  <c r="AF20" i="3"/>
  <c r="AE20" i="3"/>
  <c r="B20" i="3"/>
  <c r="A20" i="3"/>
  <c r="BD19" i="3"/>
  <c r="BC19" i="3"/>
  <c r="BB19" i="3"/>
  <c r="BA19" i="3"/>
  <c r="AZ19" i="3"/>
  <c r="AY19" i="3"/>
  <c r="AX19" i="3"/>
  <c r="AW19" i="3"/>
  <c r="AV19" i="3"/>
  <c r="AU19" i="3"/>
  <c r="AT19" i="3"/>
  <c r="AS19" i="3"/>
  <c r="AR19" i="3"/>
  <c r="AQ19" i="3"/>
  <c r="AP19" i="3"/>
  <c r="AO19" i="3"/>
  <c r="AN19" i="3"/>
  <c r="AM19" i="3"/>
  <c r="AL19" i="3"/>
  <c r="AK19" i="3"/>
  <c r="AJ19" i="3"/>
  <c r="AI19" i="3"/>
  <c r="AH19" i="3"/>
  <c r="AG19" i="3"/>
  <c r="AF19" i="3"/>
  <c r="AE19" i="3"/>
  <c r="B19" i="3"/>
  <c r="A19" i="3"/>
  <c r="BD18" i="3"/>
  <c r="BC18" i="3"/>
  <c r="BB18" i="3"/>
  <c r="BA18" i="3"/>
  <c r="AZ18" i="3"/>
  <c r="AY18" i="3"/>
  <c r="AX18" i="3"/>
  <c r="AW18" i="3"/>
  <c r="AV18" i="3"/>
  <c r="AU18" i="3"/>
  <c r="AT18" i="3"/>
  <c r="AS18" i="3"/>
  <c r="AR18" i="3"/>
  <c r="AQ18" i="3"/>
  <c r="AP18" i="3"/>
  <c r="AO18" i="3"/>
  <c r="AN18" i="3"/>
  <c r="AM18" i="3"/>
  <c r="AL18" i="3"/>
  <c r="AK18" i="3"/>
  <c r="AJ18" i="3"/>
  <c r="AI18" i="3"/>
  <c r="AH18" i="3"/>
  <c r="AG18" i="3"/>
  <c r="AF18" i="3"/>
  <c r="AE18" i="3"/>
  <c r="B18" i="3"/>
  <c r="A18" i="3"/>
  <c r="BD17" i="3"/>
  <c r="BC17" i="3"/>
  <c r="BB17" i="3"/>
  <c r="BA17" i="3"/>
  <c r="AZ17" i="3"/>
  <c r="AY17" i="3"/>
  <c r="AX17" i="3"/>
  <c r="AW17" i="3"/>
  <c r="AV17" i="3"/>
  <c r="AU17" i="3"/>
  <c r="AT17" i="3"/>
  <c r="AS17" i="3"/>
  <c r="AR17" i="3"/>
  <c r="AQ17" i="3"/>
  <c r="AP17" i="3"/>
  <c r="AO17" i="3"/>
  <c r="AN17" i="3"/>
  <c r="AM17" i="3"/>
  <c r="AL17" i="3"/>
  <c r="AK17" i="3"/>
  <c r="AJ17" i="3"/>
  <c r="AI17" i="3"/>
  <c r="AH17" i="3"/>
  <c r="AG17" i="3"/>
  <c r="AF17" i="3"/>
  <c r="AE17" i="3"/>
  <c r="B17" i="3"/>
  <c r="A17" i="3"/>
  <c r="BD16" i="3"/>
  <c r="BC16" i="3"/>
  <c r="BB16" i="3"/>
  <c r="BA16" i="3"/>
  <c r="AZ16" i="3"/>
  <c r="AY16" i="3"/>
  <c r="AX16" i="3"/>
  <c r="AW16" i="3"/>
  <c r="AV16" i="3"/>
  <c r="AU16" i="3"/>
  <c r="AT16" i="3"/>
  <c r="AS16" i="3"/>
  <c r="AR16" i="3"/>
  <c r="AQ16" i="3"/>
  <c r="AP16" i="3"/>
  <c r="AO16" i="3"/>
  <c r="AN16" i="3"/>
  <c r="AM16" i="3"/>
  <c r="AL16" i="3"/>
  <c r="AK16" i="3"/>
  <c r="AJ16" i="3"/>
  <c r="AI16" i="3"/>
  <c r="AH16" i="3"/>
  <c r="AG16" i="3"/>
  <c r="AF16" i="3"/>
  <c r="AE16" i="3"/>
  <c r="B16" i="3"/>
  <c r="A16" i="3"/>
  <c r="BD15" i="3"/>
  <c r="BC15" i="3"/>
  <c r="BB15" i="3"/>
  <c r="BA15" i="3"/>
  <c r="AZ15" i="3"/>
  <c r="AY15" i="3"/>
  <c r="AX15" i="3"/>
  <c r="AW15" i="3"/>
  <c r="AV15" i="3"/>
  <c r="AU15" i="3"/>
  <c r="AT15" i="3"/>
  <c r="AS15" i="3"/>
  <c r="AR15" i="3"/>
  <c r="AQ15" i="3"/>
  <c r="AP15" i="3"/>
  <c r="AO15" i="3"/>
  <c r="AN15" i="3"/>
  <c r="AM15" i="3"/>
  <c r="AL15" i="3"/>
  <c r="AK15" i="3"/>
  <c r="AJ15" i="3"/>
  <c r="AI15" i="3"/>
  <c r="AH15" i="3"/>
  <c r="AG15" i="3"/>
  <c r="AF15" i="3"/>
  <c r="AE15" i="3"/>
  <c r="B15" i="3"/>
  <c r="A15" i="3"/>
  <c r="BD14" i="3"/>
  <c r="BC14" i="3"/>
  <c r="BB14" i="3"/>
  <c r="BA14" i="3"/>
  <c r="AZ14" i="3"/>
  <c r="AY14" i="3"/>
  <c r="AX14" i="3"/>
  <c r="AW14" i="3"/>
  <c r="AV14" i="3"/>
  <c r="AU14" i="3"/>
  <c r="AT14" i="3"/>
  <c r="AS14" i="3"/>
  <c r="AR14" i="3"/>
  <c r="AQ14" i="3"/>
  <c r="AP14" i="3"/>
  <c r="AO14" i="3"/>
  <c r="AN14" i="3"/>
  <c r="AM14" i="3"/>
  <c r="AL14" i="3"/>
  <c r="AK14" i="3"/>
  <c r="AJ14" i="3"/>
  <c r="AI14" i="3"/>
  <c r="AH14" i="3"/>
  <c r="AG14" i="3"/>
  <c r="AF14" i="3"/>
  <c r="AE14" i="3"/>
  <c r="B14" i="3"/>
  <c r="A14" i="3"/>
  <c r="BD13" i="3"/>
  <c r="BC13" i="3"/>
  <c r="BB13" i="3"/>
  <c r="BA13" i="3"/>
  <c r="AZ13" i="3"/>
  <c r="AY13" i="3"/>
  <c r="AX13" i="3"/>
  <c r="AW13" i="3"/>
  <c r="AV13" i="3"/>
  <c r="AU13" i="3"/>
  <c r="AT13" i="3"/>
  <c r="AS13" i="3"/>
  <c r="AR13" i="3"/>
  <c r="AQ13" i="3"/>
  <c r="AP13" i="3"/>
  <c r="AO13" i="3"/>
  <c r="AN13" i="3"/>
  <c r="AM13" i="3"/>
  <c r="AL13" i="3"/>
  <c r="AK13" i="3"/>
  <c r="AJ13" i="3"/>
  <c r="AI13" i="3"/>
  <c r="AH13" i="3"/>
  <c r="AG13" i="3"/>
  <c r="AF13" i="3"/>
  <c r="AE13" i="3"/>
  <c r="B13" i="3"/>
  <c r="A13" i="3"/>
  <c r="BD12" i="3"/>
  <c r="BC12" i="3"/>
  <c r="BB12" i="3"/>
  <c r="BA12" i="3"/>
  <c r="AZ12" i="3"/>
  <c r="AY12" i="3"/>
  <c r="AX12" i="3"/>
  <c r="AW12" i="3"/>
  <c r="AV12" i="3"/>
  <c r="AU12" i="3"/>
  <c r="AT12" i="3"/>
  <c r="AS12" i="3"/>
  <c r="AR12" i="3"/>
  <c r="AQ12" i="3"/>
  <c r="AP12" i="3"/>
  <c r="AO12" i="3"/>
  <c r="AN12" i="3"/>
  <c r="AM12" i="3"/>
  <c r="AL12" i="3"/>
  <c r="AK12" i="3"/>
  <c r="AJ12" i="3"/>
  <c r="AI12" i="3"/>
  <c r="AH12" i="3"/>
  <c r="AG12" i="3"/>
  <c r="AF12" i="3"/>
  <c r="AE12" i="3"/>
  <c r="B12" i="3"/>
  <c r="A12" i="3"/>
  <c r="BD11" i="3"/>
  <c r="BC11" i="3"/>
  <c r="BB11" i="3"/>
  <c r="BA11" i="3"/>
  <c r="AZ11" i="3"/>
  <c r="AY11" i="3"/>
  <c r="AX11" i="3"/>
  <c r="AW11" i="3"/>
  <c r="AV11" i="3"/>
  <c r="AU11" i="3"/>
  <c r="AT11" i="3"/>
  <c r="AS11" i="3"/>
  <c r="AR11" i="3"/>
  <c r="AQ11" i="3"/>
  <c r="AP11" i="3"/>
  <c r="AO11" i="3"/>
  <c r="AN11" i="3"/>
  <c r="AM11" i="3"/>
  <c r="AL11" i="3"/>
  <c r="AK11" i="3"/>
  <c r="AJ11" i="3"/>
  <c r="AI11" i="3"/>
  <c r="AH11" i="3"/>
  <c r="AG11" i="3"/>
  <c r="AF11" i="3"/>
  <c r="AE11" i="3"/>
  <c r="B11" i="3"/>
  <c r="A11" i="3"/>
  <c r="BD10" i="3"/>
  <c r="BC10" i="3"/>
  <c r="BB10" i="3"/>
  <c r="BA10" i="3"/>
  <c r="AZ10" i="3"/>
  <c r="AY10" i="3"/>
  <c r="AX10" i="3"/>
  <c r="AW10" i="3"/>
  <c r="AV10" i="3"/>
  <c r="AU10" i="3"/>
  <c r="AT10" i="3"/>
  <c r="AS10" i="3"/>
  <c r="AR10" i="3"/>
  <c r="AQ10" i="3"/>
  <c r="AP10" i="3"/>
  <c r="AO10" i="3"/>
  <c r="AN10" i="3"/>
  <c r="AM10" i="3"/>
  <c r="AL10" i="3"/>
  <c r="AK10" i="3"/>
  <c r="AJ10" i="3"/>
  <c r="AI10" i="3"/>
  <c r="AH10" i="3"/>
  <c r="AG10" i="3"/>
  <c r="AF10" i="3"/>
  <c r="AE10" i="3"/>
  <c r="B10" i="3"/>
  <c r="A10" i="3"/>
  <c r="BD9" i="3"/>
  <c r="BC9" i="3"/>
  <c r="BB9" i="3"/>
  <c r="BA9" i="3"/>
  <c r="AZ9" i="3"/>
  <c r="AY9" i="3"/>
  <c r="AX9" i="3"/>
  <c r="AW9" i="3"/>
  <c r="AV9" i="3"/>
  <c r="AU9" i="3"/>
  <c r="AT9" i="3"/>
  <c r="AS9" i="3"/>
  <c r="AR9" i="3"/>
  <c r="AQ9" i="3"/>
  <c r="AP9" i="3"/>
  <c r="AO9" i="3"/>
  <c r="AN9" i="3"/>
  <c r="AM9" i="3"/>
  <c r="AL9" i="3"/>
  <c r="AK9" i="3"/>
  <c r="AJ9" i="3"/>
  <c r="AI9" i="3"/>
  <c r="AH9" i="3"/>
  <c r="AG9" i="3"/>
  <c r="AF9" i="3"/>
  <c r="AE9" i="3"/>
  <c r="B9" i="3"/>
  <c r="A9" i="3"/>
  <c r="BD8" i="3"/>
  <c r="BC8" i="3"/>
  <c r="BB8" i="3"/>
  <c r="BA8" i="3"/>
  <c r="AZ8" i="3"/>
  <c r="AY8" i="3"/>
  <c r="AX8" i="3"/>
  <c r="AW8" i="3"/>
  <c r="AV8" i="3"/>
  <c r="AU8" i="3"/>
  <c r="AT8" i="3"/>
  <c r="AS8" i="3"/>
  <c r="AR8" i="3"/>
  <c r="AQ8" i="3"/>
  <c r="AP8" i="3"/>
  <c r="AO8" i="3"/>
  <c r="AN8" i="3"/>
  <c r="AM8" i="3"/>
  <c r="AL8" i="3"/>
  <c r="AK8" i="3"/>
  <c r="AJ8" i="3"/>
  <c r="AI8" i="3"/>
  <c r="AH8" i="3"/>
  <c r="AG8" i="3"/>
  <c r="AF8" i="3"/>
  <c r="AE8" i="3"/>
  <c r="B8" i="3"/>
  <c r="A8" i="3"/>
  <c r="BD7" i="3"/>
  <c r="BC7" i="3"/>
  <c r="BB7" i="3"/>
  <c r="BA7" i="3"/>
  <c r="AZ7" i="3"/>
  <c r="AY7" i="3"/>
  <c r="AX7" i="3"/>
  <c r="AW7" i="3"/>
  <c r="AV7" i="3"/>
  <c r="AU7" i="3"/>
  <c r="AT7" i="3"/>
  <c r="AS7" i="3"/>
  <c r="AR7" i="3"/>
  <c r="AQ7" i="3"/>
  <c r="AP7" i="3"/>
  <c r="AO7" i="3"/>
  <c r="AN7" i="3"/>
  <c r="AM7" i="3"/>
  <c r="AL7" i="3"/>
  <c r="AK7" i="3"/>
  <c r="AJ7" i="3"/>
  <c r="AI7" i="3"/>
  <c r="AH7" i="3"/>
  <c r="AG7" i="3"/>
  <c r="AF7" i="3"/>
  <c r="AE7" i="3"/>
  <c r="B7" i="3"/>
  <c r="A7" i="3"/>
  <c r="BD6" i="3"/>
  <c r="BC6" i="3"/>
  <c r="BB6" i="3"/>
  <c r="BA6" i="3"/>
  <c r="AZ6" i="3"/>
  <c r="AY6" i="3"/>
  <c r="AX6" i="3"/>
  <c r="AW6" i="3"/>
  <c r="AV6" i="3"/>
  <c r="AU6" i="3"/>
  <c r="AT6" i="3"/>
  <c r="AS6" i="3"/>
  <c r="AR6" i="3"/>
  <c r="AQ6" i="3"/>
  <c r="AP6" i="3"/>
  <c r="AO6" i="3"/>
  <c r="AN6" i="3"/>
  <c r="AM6" i="3"/>
  <c r="AL6" i="3"/>
  <c r="AK6" i="3"/>
  <c r="AJ6" i="3"/>
  <c r="AI6" i="3"/>
  <c r="AH6" i="3"/>
  <c r="AG6" i="3"/>
  <c r="AF6" i="3"/>
  <c r="AE6" i="3"/>
  <c r="B6" i="3"/>
  <c r="A6" i="3"/>
  <c r="BD5" i="3"/>
  <c r="BC5" i="3"/>
  <c r="BB5" i="3"/>
  <c r="BA5" i="3"/>
  <c r="AZ5" i="3"/>
  <c r="AY5" i="3"/>
  <c r="AX5" i="3"/>
  <c r="AW5" i="3"/>
  <c r="AV5" i="3"/>
  <c r="AU5" i="3"/>
  <c r="AT5" i="3"/>
  <c r="AS5" i="3"/>
  <c r="AR5" i="3"/>
  <c r="AQ5" i="3"/>
  <c r="AP5" i="3"/>
  <c r="AO5" i="3"/>
  <c r="AN5" i="3"/>
  <c r="AM5" i="3"/>
  <c r="AL5" i="3"/>
  <c r="AK5" i="3"/>
  <c r="AJ5" i="3"/>
  <c r="AI5" i="3"/>
  <c r="AH5" i="3"/>
  <c r="AG5" i="3"/>
  <c r="AF5" i="3"/>
  <c r="AE5" i="3"/>
  <c r="B5" i="3"/>
  <c r="A5" i="3"/>
  <c r="BD4" i="3"/>
  <c r="BC4" i="3"/>
  <c r="BB4" i="3"/>
  <c r="BA4" i="3"/>
  <c r="AZ4" i="3"/>
  <c r="AY4" i="3"/>
  <c r="AX4" i="3"/>
  <c r="AW4" i="3"/>
  <c r="AV4" i="3"/>
  <c r="AU4" i="3"/>
  <c r="AT4" i="3"/>
  <c r="AS4" i="3"/>
  <c r="AR4" i="3"/>
  <c r="AQ4" i="3"/>
  <c r="AP4" i="3"/>
  <c r="AO4" i="3"/>
  <c r="AN4" i="3"/>
  <c r="AM4" i="3"/>
  <c r="AL4" i="3"/>
  <c r="AK4" i="3"/>
  <c r="AJ4" i="3"/>
  <c r="AI4" i="3"/>
  <c r="AH4" i="3"/>
  <c r="AG4" i="3"/>
  <c r="AF4" i="3"/>
  <c r="AE4" i="3"/>
  <c r="B4" i="3"/>
  <c r="A4" i="3"/>
  <c r="BP10" i="1" l="1"/>
  <c r="BP11" i="1"/>
  <c r="BP18" i="1"/>
  <c r="BP19" i="1"/>
  <c r="BP20" i="1"/>
  <c r="BP33" i="1"/>
  <c r="BP37" i="1"/>
  <c r="BP41" i="1"/>
  <c r="CL9" i="1" l="1"/>
  <c r="CL10" i="1" l="1"/>
  <c r="CL11" i="1"/>
  <c r="CL12" i="1"/>
  <c r="CL13" i="1"/>
  <c r="CL15" i="1"/>
  <c r="CL16" i="1"/>
  <c r="CL18" i="1"/>
  <c r="CL20" i="1"/>
  <c r="CL21" i="1"/>
  <c r="CL22" i="1"/>
  <c r="CL23" i="1"/>
  <c r="CL24" i="1"/>
  <c r="CL26" i="1"/>
  <c r="CL27" i="1"/>
  <c r="CL28" i="1"/>
  <c r="CL30" i="1"/>
  <c r="CL33" i="1"/>
  <c r="CL35" i="1"/>
  <c r="CL36" i="1"/>
  <c r="CL37" i="1"/>
  <c r="CL38" i="1"/>
  <c r="CL39" i="1"/>
  <c r="CL40" i="1"/>
  <c r="CL41" i="1"/>
  <c r="CL42" i="1"/>
  <c r="CL44" i="1"/>
  <c r="CL45" i="1"/>
  <c r="CM9" i="1"/>
  <c r="BB10" i="1" l="1"/>
  <c r="BC10" i="1"/>
  <c r="BB11" i="1"/>
  <c r="BC11" i="1"/>
  <c r="BB14" i="1"/>
  <c r="BC14" i="1"/>
  <c r="BB18" i="1"/>
  <c r="BC18" i="1"/>
  <c r="BB19" i="1"/>
  <c r="BC19" i="1"/>
  <c r="BB20" i="1"/>
  <c r="BC20" i="1"/>
  <c r="BB21" i="1"/>
  <c r="BC21" i="1"/>
  <c r="BB24" i="1"/>
  <c r="BC24" i="1"/>
  <c r="BB26" i="1"/>
  <c r="BC26" i="1"/>
  <c r="BB31" i="1"/>
  <c r="BC31" i="1"/>
  <c r="BB32" i="1"/>
  <c r="BC32" i="1"/>
  <c r="BB33" i="1"/>
  <c r="BC33" i="1"/>
  <c r="BB37" i="1"/>
  <c r="BC37" i="1"/>
  <c r="BB39" i="1"/>
  <c r="BC39" i="1"/>
  <c r="BB40" i="1"/>
  <c r="BC40" i="1"/>
  <c r="BB41" i="1"/>
  <c r="BC41" i="1"/>
  <c r="T10" i="1"/>
  <c r="CN9" i="1" l="1"/>
  <c r="CM10" i="1"/>
  <c r="CN10" i="1" s="1"/>
  <c r="CM11" i="1"/>
  <c r="CM12" i="1"/>
  <c r="CM13" i="1"/>
  <c r="CM15" i="1"/>
  <c r="CN15" i="1" s="1"/>
  <c r="CM16" i="1"/>
  <c r="CM18" i="1"/>
  <c r="CM20" i="1"/>
  <c r="CM21" i="1"/>
  <c r="CN21" i="1" s="1"/>
  <c r="CM22" i="1"/>
  <c r="CM23" i="1"/>
  <c r="CN23" i="1" s="1"/>
  <c r="CM24" i="1"/>
  <c r="CN24" i="1" s="1"/>
  <c r="CM26" i="1"/>
  <c r="CN26" i="1" s="1"/>
  <c r="CM27" i="1"/>
  <c r="CM28" i="1"/>
  <c r="CN28" i="1" s="1"/>
  <c r="CM30" i="1"/>
  <c r="CM33" i="1"/>
  <c r="CM35" i="1"/>
  <c r="CN35" i="1" s="1"/>
  <c r="CM36" i="1"/>
  <c r="CN36" i="1" s="1"/>
  <c r="CM37" i="1"/>
  <c r="CN37" i="1" s="1"/>
  <c r="CM38" i="1"/>
  <c r="CN38" i="1" s="1"/>
  <c r="CM39" i="1"/>
  <c r="CM40" i="1"/>
  <c r="CN40" i="1" s="1"/>
  <c r="CM41" i="1"/>
  <c r="CN41" i="1" s="1"/>
  <c r="CM42" i="1"/>
  <c r="CM44" i="1"/>
  <c r="CN44" i="1" s="1"/>
  <c r="CM45" i="1"/>
  <c r="CN45" i="1" s="1"/>
  <c r="BD33" i="1" l="1"/>
  <c r="BD31" i="1"/>
  <c r="BD20" i="1"/>
  <c r="BD19" i="1"/>
  <c r="BD18" i="1"/>
  <c r="BD14" i="1"/>
  <c r="BD10" i="1"/>
  <c r="T45" i="1"/>
  <c r="T44" i="1"/>
  <c r="T42" i="1"/>
  <c r="T41" i="1"/>
  <c r="T39" i="1"/>
  <c r="T37" i="1"/>
  <c r="T36" i="1"/>
  <c r="T33" i="1"/>
  <c r="T31" i="1"/>
  <c r="T27" i="1"/>
  <c r="T24" i="1"/>
  <c r="T22" i="1"/>
  <c r="T21" i="1"/>
  <c r="T20" i="1"/>
  <c r="T19" i="1"/>
  <c r="T18" i="1"/>
  <c r="T16" i="1"/>
  <c r="T15" i="1"/>
  <c r="T13" i="1"/>
  <c r="T11" i="1"/>
  <c r="BK45" i="1"/>
  <c r="BK36" i="1"/>
  <c r="BK19" i="1"/>
  <c r="BK41" i="1"/>
  <c r="BK20" i="1"/>
  <c r="BD37" i="1" l="1"/>
  <c r="BD41" i="1"/>
  <c r="BD11" i="1"/>
  <c r="BK10" i="1"/>
  <c r="BK42" i="1"/>
  <c r="BK11" i="1"/>
  <c r="BK33" i="1"/>
  <c r="BK44" i="1"/>
</calcChain>
</file>

<file path=xl/comments1.xml><?xml version="1.0" encoding="utf-8"?>
<comments xmlns="http://schemas.openxmlformats.org/spreadsheetml/2006/main">
  <authors>
    <author>daun</author>
    <author>user</author>
  </authors>
  <commentList>
    <comment ref="ED8" authorId="0">
      <text>
        <r>
          <rPr>
            <b/>
            <sz val="8"/>
            <color indexed="81"/>
            <rFont val="Tahoma"/>
            <family val="2"/>
          </rPr>
          <t>VAT rate change was made January 14, 2013</t>
        </r>
      </text>
    </comment>
    <comment ref="CV15" authorId="0">
      <text>
        <r>
          <rPr>
            <sz val="8"/>
            <color indexed="81"/>
            <rFont val="Tahoma"/>
            <family val="2"/>
          </rPr>
          <t xml:space="preserve">The change in VAT rate took place on March 15, 2010. 
</t>
        </r>
      </text>
    </comment>
    <comment ref="DN18" authorId="0">
      <text>
        <r>
          <rPr>
            <b/>
            <sz val="8"/>
            <color indexed="81"/>
            <rFont val="Tahoma"/>
            <family val="2"/>
          </rPr>
          <t>VAT rate change occurred on September 17, 2011</t>
        </r>
      </text>
    </comment>
    <comment ref="EJ18" authorId="1">
      <text>
        <r>
          <rPr>
            <b/>
            <sz val="9"/>
            <color indexed="81"/>
            <rFont val="Tahoma"/>
            <family val="2"/>
          </rPr>
          <t>user:</t>
        </r>
        <r>
          <rPr>
            <sz val="9"/>
            <color indexed="81"/>
            <rFont val="Tahoma"/>
            <family val="2"/>
          </rPr>
          <t xml:space="preserve">
Italy's standard VAT increased to 22% in July 2013, per Eurostat publication, "Taxation Trends".
</t>
        </r>
      </text>
    </comment>
    <comment ref="G25" authorId="0">
      <text>
        <r>
          <rPr>
            <b/>
            <sz val="8"/>
            <color indexed="81"/>
            <rFont val="Tahoma"/>
            <family val="2"/>
          </rPr>
          <t>VAT rate changed on June 5, 2002</t>
        </r>
      </text>
    </comment>
    <comment ref="DF31" authorId="0">
      <text>
        <r>
          <rPr>
            <b/>
            <sz val="8"/>
            <color indexed="81"/>
            <rFont val="Tahoma"/>
            <family val="2"/>
          </rPr>
          <t>VAT rate change occurred on January 4, 2011</t>
        </r>
      </text>
    </comment>
  </commentList>
</comments>
</file>

<file path=xl/sharedStrings.xml><?xml version="1.0" encoding="utf-8"?>
<sst xmlns="http://schemas.openxmlformats.org/spreadsheetml/2006/main" count="1349" uniqueCount="499">
  <si>
    <t>Table Name</t>
  </si>
  <si>
    <t>Table #</t>
  </si>
  <si>
    <t>Label</t>
  </si>
  <si>
    <t>ANNEX</t>
  </si>
  <si>
    <t>Annex: Member State and Community-level breakdown</t>
  </si>
  <si>
    <t>7 - 19</t>
  </si>
  <si>
    <t>Decreases in Taxes</t>
  </si>
  <si>
    <t>Increases in Spending</t>
  </si>
  <si>
    <t>Total</t>
  </si>
  <si>
    <t>Gokhale 2009</t>
  </si>
  <si>
    <t>Fiscal Imbalance as Percentage of Annual GDP (2004)</t>
  </si>
  <si>
    <t>I</t>
  </si>
  <si>
    <t>As a % of Annual GDP</t>
  </si>
  <si>
    <t>Cwik and Wieland 2009</t>
  </si>
  <si>
    <t>Country Details on the fiscal packages in the Euro Area</t>
  </si>
  <si>
    <t>A</t>
  </si>
  <si>
    <t>25 - 30</t>
  </si>
  <si>
    <t>Overview of Discretionary Stimulus in EU Member States</t>
  </si>
  <si>
    <t>Change in Fiscal Balance (Aggregate over 2008-10)</t>
  </si>
  <si>
    <t>Measures Aimed at Households</t>
  </si>
  <si>
    <t>Increased Spending on Labour Market</t>
  </si>
  <si>
    <t>Measures Aimed at Businesses</t>
  </si>
  <si>
    <t>Increased Investment Expenditure</t>
  </si>
  <si>
    <t>Consolidation Measures in 2009</t>
  </si>
  <si>
    <t>Consolidation Measures in 2010</t>
  </si>
  <si>
    <t>Temporary Consolidation Measures 2009</t>
  </si>
  <si>
    <t>Permanent Consolidation Measures 2009</t>
  </si>
  <si>
    <t>Temporary Consolidation Measures 2010</t>
  </si>
  <si>
    <t>Permanent Consolidation Measures 2010</t>
  </si>
  <si>
    <t>Stimulus Measures in EERP data base, 2009-10, percent of GDP</t>
  </si>
  <si>
    <t>Other Taxes and Various Tax Credits</t>
  </si>
  <si>
    <t>Investment Expenditures</t>
  </si>
  <si>
    <t>Expenditures to Support Vulnerable Groups</t>
  </si>
  <si>
    <t>Other Stimulus (Regulatory, Sectoral Support, Easing Labor Market Transitions)</t>
  </si>
  <si>
    <t>Results of the sustainability gap calculations in the baseline scenario (% GDP)</t>
  </si>
  <si>
    <t>II.1</t>
  </si>
  <si>
    <t>Overall 2009 Discretionary Stimulus (Gross Terms)</t>
  </si>
  <si>
    <t>Overall 2010 Discretionary Stimulus (Gross Terms)</t>
  </si>
  <si>
    <t>Expenditure Stimulus Related to the Automatic Stabilisation</t>
  </si>
  <si>
    <t>Revenue Stimulus Related to the Automatic Stabilisation</t>
  </si>
  <si>
    <t>Consolidation Measures in EERP Database, 2009-2010</t>
  </si>
  <si>
    <t>Cuts in Expenditure Support to Government Agencies, ect. Cut in Public Employment and Wage Freezes</t>
  </si>
  <si>
    <t>Cuts in Investment Spending</t>
  </si>
  <si>
    <t>Reduction in Social Benefits Transfers that Affect Vulnerable Groups</t>
  </si>
  <si>
    <t>Elimination of Various Subsidies</t>
  </si>
  <si>
    <t>Increase in Labour Income Taxes (PIT)</t>
  </si>
  <si>
    <t>Increase in Corporate Taxes</t>
  </si>
  <si>
    <t>Increase in Consumption Taxes (VAT)</t>
  </si>
  <si>
    <t>Other Taxes</t>
  </si>
  <si>
    <t>EC Stability Report 2006</t>
  </si>
  <si>
    <t>Tax measures</t>
  </si>
  <si>
    <t>Spending measures</t>
  </si>
  <si>
    <t>Final consump-
tion</t>
  </si>
  <si>
    <t>Invest-
ment</t>
  </si>
  <si>
    <t>Transfers to households</t>
  </si>
  <si>
    <t>Transfers to businesses</t>
  </si>
  <si>
    <t>Transfers to sub-national government</t>
  </si>
  <si>
    <t>Distribution over the period</t>
  </si>
  <si>
    <t>Businesses</t>
  </si>
  <si>
    <t>Individuals</t>
  </si>
  <si>
    <t>Consumption</t>
  </si>
  <si>
    <t>Social contributions</t>
  </si>
  <si>
    <t>EC Sustainability Report 2012</t>
  </si>
  <si>
    <t>S2 Indicator in SR2009 and SR2012</t>
  </si>
  <si>
    <r>
      <t xml:space="preserve">The Temporary Versus Permanent Dimension of EERP Measures </t>
    </r>
    <r>
      <rPr>
        <i/>
        <sz val="11"/>
        <rFont val="Calibri"/>
        <family val="2"/>
      </rPr>
      <t>(percent of GDP)</t>
    </r>
  </si>
  <si>
    <r>
      <t xml:space="preserve">EERP Stimulus 2009 </t>
    </r>
    <r>
      <rPr>
        <i/>
        <sz val="11"/>
        <rFont val="Calibri"/>
        <family val="2"/>
      </rPr>
      <t>(gross terms)</t>
    </r>
  </si>
  <si>
    <r>
      <t xml:space="preserve">EERP Stimulus 2010 </t>
    </r>
    <r>
      <rPr>
        <i/>
        <sz val="11"/>
        <rFont val="Calibri"/>
        <family val="2"/>
      </rPr>
      <t>(gross terms)</t>
    </r>
  </si>
  <si>
    <t>Tax Cuts</t>
  </si>
  <si>
    <t>Extra Spending</t>
  </si>
  <si>
    <t>Non-intrst expenditure change, 09_12</t>
  </si>
  <si>
    <t>Figure 15</t>
  </si>
  <si>
    <t>Spending Share of Stimulus</t>
  </si>
  <si>
    <t>Calculations</t>
  </si>
  <si>
    <t>Calculation</t>
  </si>
  <si>
    <t>Totals</t>
  </si>
  <si>
    <t>Tax Stimulus (net)</t>
  </si>
  <si>
    <t>Spending Stimulus (net)</t>
  </si>
  <si>
    <t>Saha and von Weizsacker 2009</t>
  </si>
  <si>
    <t>Change in Revenue and Expenditure Items, 2009–12</t>
  </si>
  <si>
    <t>Total revenue</t>
  </si>
  <si>
    <t>Interest revenue</t>
  </si>
  <si>
    <t>Direct taxes</t>
  </si>
  <si>
    <t>Indirect taxes</t>
  </si>
  <si>
    <t>Other revenue</t>
  </si>
  <si>
    <t>Total expenditure</t>
  </si>
  <si>
    <t>Interest expenditure</t>
  </si>
  <si>
    <t>Compensation of employees</t>
  </si>
  <si>
    <t>Capital expenditure</t>
  </si>
  <si>
    <t>Social and other benefits</t>
  </si>
  <si>
    <t>Total Consolidation, non-interest</t>
  </si>
  <si>
    <t>Units</t>
  </si>
  <si>
    <t>Net effect</t>
  </si>
  <si>
    <t>% of 2008 GDP</t>
  </si>
  <si>
    <t>% of total effect</t>
  </si>
  <si>
    <t>The Magnitude of Discretionary Fiscal Measures in 2008-10</t>
  </si>
  <si>
    <t>Budgetary Development over the 2010-08 Period (percent of GDP)</t>
  </si>
  <si>
    <t>Page # or heading</t>
  </si>
  <si>
    <t>% of GDP</t>
  </si>
  <si>
    <t>pp of GDP</t>
  </si>
  <si>
    <t>% of stimulus</t>
  </si>
  <si>
    <t>Tax Cuts 09</t>
  </si>
  <si>
    <t>Tax Cuts 10</t>
  </si>
  <si>
    <t>Extra Spending 09</t>
  </si>
  <si>
    <t>Extra Spending 10</t>
  </si>
  <si>
    <t>billion Euros</t>
  </si>
  <si>
    <t>Additional Credit + Similar Measures</t>
  </si>
  <si>
    <t>billions national currency</t>
  </si>
  <si>
    <t>% of fiscal stimulus</t>
  </si>
  <si>
    <t>% of GDP (2004)</t>
  </si>
  <si>
    <t>% of annual GDP</t>
  </si>
  <si>
    <t>S2 2006: sustainability gap: Size of a required permanent budgetary adjustment to fulfill intertemporal budget constraint over infinite horizon</t>
  </si>
  <si>
    <t>S2 2012: sustainability gap: Size of a required permanent budgetary adjustment to fulfill intertemporal budget constraint over infinite horizon</t>
  </si>
  <si>
    <t>S2 2009: sustainability gap: Size of a required permanent budgetary adjustment to fulfill intertemporal budget constraint over infinite horizon</t>
  </si>
  <si>
    <t>%GDP 2007-2009</t>
  </si>
  <si>
    <t>Change in Total Govt Spending (tot)</t>
  </si>
  <si>
    <t>Change in Discrectionary Expenditure (gd)</t>
  </si>
  <si>
    <t>Discretionary Expenditure over Total Spending (gd/tot)</t>
  </si>
  <si>
    <t>Change in government final non-wage consumption expenditure (CGNW)</t>
  </si>
  <si>
    <t>Change in government fixed capital formation, value, apropriation account (IGAA)</t>
  </si>
  <si>
    <t>Change in subsidies (TSUB)</t>
  </si>
  <si>
    <t>Change in capital transfers paid and other capital payments (TKPG)</t>
  </si>
  <si>
    <t>% of potential GDP</t>
  </si>
  <si>
    <t>% of consolidation</t>
  </si>
  <si>
    <t>Spending Consolidation Share</t>
  </si>
  <si>
    <t>GDP Growth</t>
  </si>
  <si>
    <t>Core Government Spending Growth</t>
  </si>
  <si>
    <t>Revenue Rate Change</t>
  </si>
  <si>
    <t>GDP log difference</t>
  </si>
  <si>
    <t>2007-2009</t>
  </si>
  <si>
    <t>% of 2007 GDP</t>
  </si>
  <si>
    <t>2007-2010</t>
  </si>
  <si>
    <t>2007-2012 (2011)</t>
  </si>
  <si>
    <t>2009-2012 (2011)</t>
  </si>
  <si>
    <t>2010-2012</t>
  </si>
  <si>
    <t>% of 2009 GDP</t>
  </si>
  <si>
    <t>% of 2010 GDP</t>
  </si>
  <si>
    <t>Core Spending, log difference as share of initial GDP</t>
  </si>
  <si>
    <t>% of current GDP</t>
  </si>
  <si>
    <t>Revenue rate difference</t>
  </si>
  <si>
    <t>Fischer and Justo 2010</t>
  </si>
  <si>
    <t>IMF World Economic Outlook Database April 2013</t>
  </si>
  <si>
    <t>2006-2007 Avg</t>
  </si>
  <si>
    <t>2010 level</t>
  </si>
  <si>
    <t>2012 level</t>
  </si>
  <si>
    <t>Growth, 0607-10</t>
  </si>
  <si>
    <t>Growth, 0607-12</t>
  </si>
  <si>
    <t>Growth, 09-12</t>
  </si>
  <si>
    <t>Growth, 10-12</t>
  </si>
  <si>
    <t>URL</t>
  </si>
  <si>
    <t>http://dx.doi.org/10.1787/658647186571</t>
  </si>
  <si>
    <t>http://dx.doi.org/10.1787/658630235826</t>
  </si>
  <si>
    <t>Composition of fiscal packages</t>
  </si>
  <si>
    <t>The size and timing of fiscal packages</t>
  </si>
  <si>
    <t>Table 1.7.  Version 1 - Last updated: 03-Jul-2009</t>
  </si>
  <si>
    <t>Table 1.8.  Version 1 - Last updated: 03-Jul-2009</t>
  </si>
  <si>
    <t>http://www.princeton.edu/piirs/research/research-clusters/politics-economic-crisis/Fiscal-Responses-to-the-Economic-Contraction.pdf</t>
  </si>
  <si>
    <t>Publication</t>
  </si>
  <si>
    <t>Economic Outlook, Volume 2009 Issue 1</t>
  </si>
  <si>
    <t>Fiscal Responses to the Economic Contraction of 2008-09</t>
  </si>
  <si>
    <t>Cameron 2012</t>
  </si>
  <si>
    <t>Government  Fiscal and Real Economy Responses to the Crises: Automatic Stabilisers versus Automatic Stabilisation</t>
  </si>
  <si>
    <t>http://papers.ssrn.com/sol3/papers.cfm?abstract_id=1984670</t>
  </si>
  <si>
    <t>Keynesian government spending multipliers and
spillovers in the Euro area</t>
  </si>
  <si>
    <t>http://www.econstor.eu/bitstream/10419/43225/1/615091520.pdf</t>
  </si>
  <si>
    <t>EU stimulus packages. Estimating the size of the European stimulus packages for 2009: an update
European stimulus packages for 2009: an update</t>
  </si>
  <si>
    <t>http://www.econstor.eu/bitstream/10419/45537/1/603450652.pdf</t>
  </si>
  <si>
    <t>Measuring the Unfunded Obligations of European Countries</t>
  </si>
  <si>
    <t>http://www.ncpa.org/pdfs/st319.pdf</t>
  </si>
  <si>
    <t>The long-term sustainability of public finances in the European Union
public finances in the European Union</t>
  </si>
  <si>
    <t>http://ec.europa.eu/economy_finance/publications/publication7903_en.pdf</t>
  </si>
  <si>
    <t>Fiscal Sustainability Report
European Economy 8|2012
Economic and
Financial Affairs
2012</t>
  </si>
  <si>
    <t>http://ec.europa.eu/economy_finance/publications/european_economy/2012/pdf/ee-2012-8_en.pdf</t>
  </si>
  <si>
    <t>Discretionary versus Automatic Public Expenditure</t>
  </si>
  <si>
    <t>http://www.parisschoolofeconomics.eu/IMG/pdf/discretionary_vs_automatic_public_expenditure.pdf</t>
  </si>
  <si>
    <t>Differences of Government Spending Components (% of GDP) between 2007
and 2009</t>
  </si>
  <si>
    <t>Taking Stock: A Progress Report on Fiscal Adjustment</t>
  </si>
  <si>
    <t>IMF Fiscal Monitor 2012</t>
  </si>
  <si>
    <t>IMF Fiscal Monitor, October 2012</t>
  </si>
  <si>
    <t>http://www.imf.org/external/pubs/ft/fm/2012/02/fmindex.htm</t>
  </si>
  <si>
    <t>http://stats.oecd.org/</t>
  </si>
  <si>
    <t>Structural Balance: Heritage Foundation calculations</t>
  </si>
  <si>
    <t>http://www.imf.org/external/pubs/ft/weo/2013/01/weodata/index.aspx</t>
  </si>
  <si>
    <t>Structural balance levels</t>
  </si>
  <si>
    <t>Structural balance changes</t>
  </si>
  <si>
    <t>Australia</t>
  </si>
  <si>
    <t>Austria</t>
  </si>
  <si>
    <t>Belgium</t>
  </si>
  <si>
    <t>Bulgaria</t>
  </si>
  <si>
    <t>Canada</t>
  </si>
  <si>
    <t>Cyprus</t>
  </si>
  <si>
    <t>Czech_Republic</t>
  </si>
  <si>
    <t>Denmark</t>
  </si>
  <si>
    <t>Estonia</t>
  </si>
  <si>
    <t>Finland</t>
  </si>
  <si>
    <t>France</t>
  </si>
  <si>
    <t>Germany</t>
  </si>
  <si>
    <t>Greece</t>
  </si>
  <si>
    <t>Hungary</t>
  </si>
  <si>
    <t>Iceland</t>
  </si>
  <si>
    <t>Ireland</t>
  </si>
  <si>
    <t>Israel</t>
  </si>
  <si>
    <t>Italy</t>
  </si>
  <si>
    <t>Japan</t>
  </si>
  <si>
    <t>Korea</t>
  </si>
  <si>
    <t>Latvia</t>
  </si>
  <si>
    <t>Lithuania</t>
  </si>
  <si>
    <t>Luxembourg</t>
  </si>
  <si>
    <t>Malta</t>
  </si>
  <si>
    <t>Netherlands</t>
  </si>
  <si>
    <t>New Zealand</t>
  </si>
  <si>
    <t>Norway</t>
  </si>
  <si>
    <t>Poland</t>
  </si>
  <si>
    <t>Portugal</t>
  </si>
  <si>
    <t>Romania</t>
  </si>
  <si>
    <t>Slovakia</t>
  </si>
  <si>
    <t>Slovenia</t>
  </si>
  <si>
    <t>Spain</t>
  </si>
  <si>
    <t>Sweden</t>
  </si>
  <si>
    <t>Switzerland</t>
  </si>
  <si>
    <t>United_Kingdom</t>
  </si>
  <si>
    <t>United_States</t>
  </si>
  <si>
    <t>Molteni, 2012</t>
  </si>
  <si>
    <t>OECD 2009</t>
  </si>
  <si>
    <t>Heritage Foundation calculations from Statistics OECD data, 2013</t>
  </si>
  <si>
    <t>Author / Org, Year</t>
  </si>
  <si>
    <t>OECD Economic Outlook 2009</t>
  </si>
  <si>
    <t>These fiscal plans are prominently used in the Special Report.</t>
  </si>
  <si>
    <t>Fischer &amp; Justo 2010</t>
  </si>
  <si>
    <t>Stimulus plans</t>
  </si>
  <si>
    <t>Data based on European Economic Recovery Programme (EERP). Special Report augments OECD 2009 with Cyprus, Malta, Portugal, and Slovenia from FJ.</t>
  </si>
  <si>
    <t>Data closely follow OECD 2009. Not used in the Special Report.</t>
  </si>
  <si>
    <t>Use estimates that combine Saha &amp; Weizsacker data with data from European finance ministries. Not used in the Special Report.</t>
  </si>
  <si>
    <t>Estimates of size &amp; composition of stimulus in EU. Updates their December 2008 paper. Not used in the Special Report.</t>
  </si>
  <si>
    <t>Long-term fiscal sustainability</t>
  </si>
  <si>
    <t>EC 2006</t>
  </si>
  <si>
    <t>EC 2012</t>
  </si>
  <si>
    <t>S2 measure of sustainability, similar to Gokhale 2009, but expressed on a per-year basis. Used as a measure of fiscal space.</t>
  </si>
  <si>
    <t>S2 measure for 2009 and 2012.</t>
  </si>
  <si>
    <t>Measure of future unfunded obligations,  pre-recession. Not used in the Special Report.</t>
  </si>
  <si>
    <t>Molteni 2012</t>
  </si>
  <si>
    <t>Discretionary spending</t>
  </si>
  <si>
    <t>Molteni uses the method of Coricelli and Fiorito (2009) to identify discretionary spending. Identification is based on statistical characteristics of spending categories, not theoretical characteristics. Not used in the Special Report.</t>
  </si>
  <si>
    <t>Fiscal consolidation</t>
  </si>
  <si>
    <t>Data compilation on completed and nearly-completed fiscal changes. "Sources: European Commission, annual macroeconomic database (AMECO); and IMF staff estimates and projections. "</t>
  </si>
  <si>
    <t>Heritage Foundation calculations</t>
  </si>
  <si>
    <t>Used and described in Special Report.</t>
  </si>
  <si>
    <t>Year</t>
  </si>
  <si>
    <t>Month</t>
  </si>
  <si>
    <t>Austria, Euro</t>
  </si>
  <si>
    <t>Belgium, Euro</t>
  </si>
  <si>
    <t>Bulgaria, Bulgarian lev</t>
  </si>
  <si>
    <t>Cyprus, Euro</t>
  </si>
  <si>
    <t>Czech Republic, Czech koruna</t>
  </si>
  <si>
    <t>Denmark, Danish krone</t>
  </si>
  <si>
    <t>Finland, Euro</t>
  </si>
  <si>
    <t>France, Euro</t>
  </si>
  <si>
    <t>Germany, Euro</t>
  </si>
  <si>
    <t>Greece (GR), Euro</t>
  </si>
  <si>
    <t>Hungary, Hungarian forint</t>
  </si>
  <si>
    <t>Ireland, Euro</t>
  </si>
  <si>
    <t>Italy, Euro</t>
  </si>
  <si>
    <t>Latvia, Latvian lats</t>
  </si>
  <si>
    <t>Lithuania, Lithuanian litas</t>
  </si>
  <si>
    <t>Luxembourg, Euro</t>
  </si>
  <si>
    <t>Malta, Euro</t>
  </si>
  <si>
    <t>Netherlands, Euro</t>
  </si>
  <si>
    <t>Poland, Polish zloty</t>
  </si>
  <si>
    <t>Portugal, Euro</t>
  </si>
  <si>
    <t>Romania, Romanian leu</t>
  </si>
  <si>
    <t>Slovakia, Euro</t>
  </si>
  <si>
    <t>Slovenia, Euro</t>
  </si>
  <si>
    <t>Spain, Euro</t>
  </si>
  <si>
    <t>Sweden, Swedish krona</t>
  </si>
  <si>
    <t>United Kingdom (GB), UK pound sterling</t>
  </si>
  <si>
    <t>2013-07</t>
  </si>
  <si>
    <t>2013-06</t>
  </si>
  <si>
    <t>2013-05</t>
  </si>
  <si>
    <t>2013-04</t>
  </si>
  <si>
    <t>2013-03</t>
  </si>
  <si>
    <t>2013-02</t>
  </si>
  <si>
    <t>2013-01</t>
  </si>
  <si>
    <t>2012-12</t>
  </si>
  <si>
    <t>2012-11</t>
  </si>
  <si>
    <t>2012-10</t>
  </si>
  <si>
    <t>2012-09</t>
  </si>
  <si>
    <t>2012-08</t>
  </si>
  <si>
    <t>2012-07</t>
  </si>
  <si>
    <t>2012-06</t>
  </si>
  <si>
    <t>2012-05</t>
  </si>
  <si>
    <t>2012-04</t>
  </si>
  <si>
    <t>2012-03</t>
  </si>
  <si>
    <t>2012-02</t>
  </si>
  <si>
    <t>2012-01</t>
  </si>
  <si>
    <t>2011-12</t>
  </si>
  <si>
    <t>2011-11</t>
  </si>
  <si>
    <t>2011-10</t>
  </si>
  <si>
    <t>2011-09</t>
  </si>
  <si>
    <t>2011-08</t>
  </si>
  <si>
    <t>2011-07</t>
  </si>
  <si>
    <t>2011-06</t>
  </si>
  <si>
    <t>2011-05</t>
  </si>
  <si>
    <t>2011-04</t>
  </si>
  <si>
    <t>2011-03</t>
  </si>
  <si>
    <t>2011-02</t>
  </si>
  <si>
    <t>2011-01</t>
  </si>
  <si>
    <t>2010-12</t>
  </si>
  <si>
    <t>2010-11</t>
  </si>
  <si>
    <t>2010-10</t>
  </si>
  <si>
    <t>2010-09</t>
  </si>
  <si>
    <t>2010-08</t>
  </si>
  <si>
    <t>2010-07</t>
  </si>
  <si>
    <t>2010-06</t>
  </si>
  <si>
    <t>2010-05</t>
  </si>
  <si>
    <t>2010-04</t>
  </si>
  <si>
    <t>2010-03</t>
  </si>
  <si>
    <t>2010-02</t>
  </si>
  <si>
    <t>2010-01</t>
  </si>
  <si>
    <t>2009-12</t>
  </si>
  <si>
    <t>2009-11</t>
  </si>
  <si>
    <t>2009-10</t>
  </si>
  <si>
    <t>2009-09</t>
  </si>
  <si>
    <t>2009-08</t>
  </si>
  <si>
    <t>2009-07</t>
  </si>
  <si>
    <t>2009-06</t>
  </si>
  <si>
    <t>2009-05</t>
  </si>
  <si>
    <t>2009-04</t>
  </si>
  <si>
    <t>2009-03</t>
  </si>
  <si>
    <t>2009-02</t>
  </si>
  <si>
    <t>2009-01</t>
  </si>
  <si>
    <t>2008-12</t>
  </si>
  <si>
    <t>2008-11</t>
  </si>
  <si>
    <t>2008-10</t>
  </si>
  <si>
    <t>2008-09</t>
  </si>
  <si>
    <t>2008-08</t>
  </si>
  <si>
    <t>2008-07</t>
  </si>
  <si>
    <t>2008-06</t>
  </si>
  <si>
    <t>2008-05</t>
  </si>
  <si>
    <t>2008-04</t>
  </si>
  <si>
    <t>2008-03</t>
  </si>
  <si>
    <t>2008-02</t>
  </si>
  <si>
    <t>2008-01</t>
  </si>
  <si>
    <t>2007-12</t>
  </si>
  <si>
    <t>2007-11</t>
  </si>
  <si>
    <t>2007-10</t>
  </si>
  <si>
    <t>2007-09</t>
  </si>
  <si>
    <t>2007-08</t>
  </si>
  <si>
    <t>2007-07</t>
  </si>
  <si>
    <t>2007-06</t>
  </si>
  <si>
    <t>2007-05</t>
  </si>
  <si>
    <t>2007-04</t>
  </si>
  <si>
    <t>2007-03</t>
  </si>
  <si>
    <t>2007-02</t>
  </si>
  <si>
    <t>2007-01</t>
  </si>
  <si>
    <t>2006-12</t>
  </si>
  <si>
    <t>2006-11</t>
  </si>
  <si>
    <t>2006-10</t>
  </si>
  <si>
    <t>2006-09</t>
  </si>
  <si>
    <t>2006-08</t>
  </si>
  <si>
    <t>2006-07</t>
  </si>
  <si>
    <t>2006-06</t>
  </si>
  <si>
    <t>2006-05</t>
  </si>
  <si>
    <t>2006-04</t>
  </si>
  <si>
    <t>2006-03</t>
  </si>
  <si>
    <t>2006-02</t>
  </si>
  <si>
    <t>2006-01</t>
  </si>
  <si>
    <t>2005-12</t>
  </si>
  <si>
    <t>2005-11</t>
  </si>
  <si>
    <t>2005-10</t>
  </si>
  <si>
    <t>2005-09</t>
  </si>
  <si>
    <t>2005-08</t>
  </si>
  <si>
    <t>2005-07</t>
  </si>
  <si>
    <t>2005-06</t>
  </si>
  <si>
    <t>2005-05</t>
  </si>
  <si>
    <t>2005-04</t>
  </si>
  <si>
    <t>2005-03</t>
  </si>
  <si>
    <t>2005-02</t>
  </si>
  <si>
    <t>2005-01</t>
  </si>
  <si>
    <t>2004-12</t>
  </si>
  <si>
    <t>2004-11</t>
  </si>
  <si>
    <t>2004-10</t>
  </si>
  <si>
    <t>2004-09</t>
  </si>
  <si>
    <t>2004-08</t>
  </si>
  <si>
    <t>2004-07</t>
  </si>
  <si>
    <t>2004-06</t>
  </si>
  <si>
    <t>2004-05</t>
  </si>
  <si>
    <t>2004-04</t>
  </si>
  <si>
    <t>2004-03</t>
  </si>
  <si>
    <t>2004-02</t>
  </si>
  <si>
    <t>2004-01</t>
  </si>
  <si>
    <t>Spreads v. Germany</t>
  </si>
  <si>
    <t>European Central Bank, Statistical Warehouse.</t>
  </si>
  <si>
    <t>http://sdw.ecb.europa.eu/browse.do?node=bbn3146</t>
  </si>
  <si>
    <t>Surplus (+) or deficit (-) as a per cent of potential GDP</t>
  </si>
  <si>
    <t>Czech Republic</t>
  </si>
  <si>
    <t>United Kingdom</t>
  </si>
  <si>
    <t>United States</t>
  </si>
  <si>
    <t>Interest Rates (annualized, on 10-year bonds)</t>
  </si>
  <si>
    <t>OECD Economic Outlook, Volume 2013 Issue 1 - No. 93 - © OECD 2013</t>
  </si>
  <si>
    <t>Annex Table 30.  General government underlying primary balances</t>
  </si>
  <si>
    <t>http://www.oecd.org/eco/outlook/economicoutlookannextables.htm</t>
  </si>
  <si>
    <t>Estimates Start After</t>
  </si>
  <si>
    <t>General government structural balance; Percent of potential GDP</t>
  </si>
  <si>
    <t/>
  </si>
  <si>
    <t>IMF World Economic Outlook Database</t>
  </si>
  <si>
    <t>Cross-Sectional Data</t>
  </si>
  <si>
    <t>GD1P: Compensation of employees, payable</t>
  </si>
  <si>
    <t>GP3P: Final consumption expenditure</t>
  </si>
  <si>
    <t xml:space="preserve">  GP51P: Gross fixed capital formation</t>
  </si>
  <si>
    <t>GB9: Net lending (+)/Net borrowing (-)</t>
  </si>
  <si>
    <t>GTR: Total General government revenue</t>
  </si>
  <si>
    <t>GD62_63 + GD7P. Transfers payable, total.</t>
  </si>
  <si>
    <t>Country</t>
  </si>
  <si>
    <t>GDP</t>
  </si>
  <si>
    <t>GOV</t>
  </si>
  <si>
    <t>G_compensation</t>
  </si>
  <si>
    <t>G_consumption</t>
  </si>
  <si>
    <t>G_investment</t>
  </si>
  <si>
    <t>LendBorrow</t>
  </si>
  <si>
    <t>G_revenue</t>
  </si>
  <si>
    <t>Transfers</t>
  </si>
  <si>
    <t>G non-transfer</t>
  </si>
  <si>
    <t>Tax revenue</t>
  </si>
  <si>
    <t>Constructed: Core Government Spending</t>
  </si>
  <si>
    <t>Statistics OECD, Annual National Accounts, Table 12: Government deficit/surplus, revenue, expenditure and main aggregates, 1995-2012, http://stats.oecd.org/ (accessed May-September, 2013).</t>
  </si>
  <si>
    <t xml:space="preserve">GP1R: G </t>
  </si>
  <si>
    <t>Units:</t>
  </si>
  <si>
    <t>Calculations:</t>
  </si>
  <si>
    <t xml:space="preserve">Source: </t>
  </si>
  <si>
    <t>Converted to current USD using current PPP's; deflated using US GDP deflator.</t>
  </si>
  <si>
    <t>Millions of constant 2005 USD, PPP</t>
  </si>
  <si>
    <t>Gross Domestic Product</t>
  </si>
  <si>
    <t>Spend and Tax Panel</t>
  </si>
  <si>
    <t>Salim Furth</t>
  </si>
  <si>
    <t>Center for Data Analysis</t>
  </si>
  <si>
    <t>The Heritage Foundation</t>
  </si>
  <si>
    <t>Constructed tax series</t>
  </si>
  <si>
    <t>Statistics OECD data are presented here converted into real terms. In addition to selected OECD series, I constructed a measure of core government spending and a measure of tax revenue.</t>
  </si>
  <si>
    <t>Core government spending = GTE - (GD41P + GD62_631XXP + GD7P + GD8P + GD9P). Calculations are available upon request.</t>
  </si>
  <si>
    <t>Tax revenue = GD2R + GD53 + GD61R + GD91R).</t>
  </si>
  <si>
    <t>Structural Balance</t>
  </si>
  <si>
    <t>IMF Structural Balance and OECD Underlying Primary Balance data are presented without adjustment in a format that allows easy comparison.</t>
  </si>
  <si>
    <t>Rates and Spreads</t>
  </si>
  <si>
    <t>Contains European Central Bank monthly interest rates on 10-year government bonds and calculated spreads. In the Special Report, I rely on OECD as well as ECB interest rate data.</t>
  </si>
  <si>
    <t>Lituania</t>
  </si>
  <si>
    <t>Changes relative to January 2007 VAT:</t>
  </si>
  <si>
    <t>Standard VAT rates applied in EU countries</t>
  </si>
  <si>
    <t>Source: European Commission, “VAT Rates Applied in the Member States of the European Union,” July 1, 2013, http://ec.europa.eu/taxation_customs/resources/documents/taxation/vat/how_vat_works/rates/vat_rates_en.pdf</t>
  </si>
  <si>
    <t>VAT</t>
  </si>
  <si>
    <t>Top Marginal Individual Income Tax Rate</t>
  </si>
  <si>
    <t>Sources:</t>
  </si>
  <si>
    <t>KPMG, Individual Income Tax Rates Table, http://www.kpmg.com/global/en/services/tax/tax-tools-and-resources/pages/individual-income-tax-rates-table.aspx.</t>
  </si>
  <si>
    <t>Top MTR</t>
  </si>
  <si>
    <t>This tab aggregates a variety of estimates from institutional and scholarly sources. The data are for a variety of specific years and in a variety of units. I only include the 37-country universe of this report; originals often include other countries. I advise users to consult the relevant sources. Heritage Foundation calculations are available upon request.</t>
  </si>
  <si>
    <t>Eurostat, Taxation Trends in the European Union, 2013 Edition, Table 2: Top personal income tax rates (p. 35), http://ec.europa.eu/taxation_customs/taxation/gen_info/economic_analysis/tax_structures/index_en.htm.</t>
  </si>
  <si>
    <t>Top marginal individual income tax rate across 37 countries. Data are from Eurostat and KPMG.</t>
  </si>
  <si>
    <t>Date of Change</t>
  </si>
  <si>
    <t>Type of VAT Rate</t>
  </si>
  <si>
    <t>Rate Change</t>
  </si>
  <si>
    <t>Tax Cut or Tax Increase?</t>
  </si>
  <si>
    <t>Reduced Rate</t>
  </si>
  <si>
    <t>Created Reduced Rate of 7%</t>
  </si>
  <si>
    <t>Cut</t>
  </si>
  <si>
    <t>Increase from 7 to 9%</t>
  </si>
  <si>
    <t>Increase</t>
  </si>
  <si>
    <t>Increase from 5 to 9%</t>
  </si>
  <si>
    <t>Increase from 9 to 10%</t>
  </si>
  <si>
    <t>Increase from 10 to 14%</t>
  </si>
  <si>
    <t>Increase from 14 to 15%</t>
  </si>
  <si>
    <t>Increase from 5-9%</t>
  </si>
  <si>
    <t>Change from 17 | 8 to 12 | 8</t>
  </si>
  <si>
    <t>Info</t>
  </si>
  <si>
    <t>Increase to 13 | 9</t>
  </si>
  <si>
    <t>Increase from 13|9 to  14 | 10</t>
  </si>
  <si>
    <t>Increase from 2,1 | 5,5 to 2,1 | 5,5 | 7</t>
  </si>
  <si>
    <t>Increase to 5,5 | 11</t>
  </si>
  <si>
    <t>Increase to 6,5 | 13</t>
  </si>
  <si>
    <t>15/03/2010</t>
  </si>
  <si>
    <t>Increase from 4,5 | 9 to 5 | 10</t>
  </si>
  <si>
    <t>Increase from 5 to 5 | 18</t>
  </si>
  <si>
    <t>Part of a much larger increase</t>
  </si>
  <si>
    <t>Change from 4.8 | 13.5 to 4.8 | 9^(1) | 13.5</t>
  </si>
  <si>
    <t>Increase from 5-10%</t>
  </si>
  <si>
    <t>Increase from 10-12%</t>
  </si>
  <si>
    <t>Increase from 5 to 5 | 7</t>
  </si>
  <si>
    <t>Increase from 3 | 7 to 5 | 8</t>
  </si>
  <si>
    <t>Increase from 5 | 12 to 6 | 13</t>
  </si>
  <si>
    <t>Change from 9 to 5 | 9</t>
  </si>
  <si>
    <t>More info</t>
  </si>
  <si>
    <t>Created Reduced Rate of 10%</t>
  </si>
  <si>
    <t>Change from 10 to 6 | 10</t>
  </si>
  <si>
    <t>Change from 6 | 10 to 10%</t>
  </si>
  <si>
    <t>Increase from 4 | 7 to 4 | 8</t>
  </si>
  <si>
    <t>Increase from 8-10%</t>
  </si>
  <si>
    <t>Changes in Reduced VAT rates.</t>
  </si>
  <si>
    <t>Changes in reduced VAT rates are also listed.</t>
  </si>
  <si>
    <t>Standard VAT rates applied in EU member states. Data are from an EC publication.</t>
  </si>
  <si>
    <t>Thanks to Jessica Cruzan and Nicholas Dau for hand-coding this data.</t>
  </si>
  <si>
    <t xml:space="preserve">When using Heritage Foundation calculations, please cite as appropriate. For example: Heritage Foundation Center for Data Analysis calculations based on Statistics OECD, “Annual National Accounts,” Table 12: Government deficit/surplus, revenue, expenditure and main aggregates, 1995–2012, http://stats.oecd.org/ (accessed May–September, 2013). </t>
  </si>
  <si>
    <t xml:space="preserve">When using data, please cite the original source. For example, Statistics OECD, “Annual National Accounts,” Table 12: Government deficit/surplus, revenue, expenditure and main aggregates, 1995–2012, http://stats.oecd.org/ (accessed November 2, 2013).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</si>
</sst>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000"/>
    <numFmt numFmtId="166" formatCode="0.000"/>
    <numFmt numFmtId="167" formatCode="0.0%"/>
  </numFmts>
  <fonts count="27" x14ac:knownFonts="1">
    <font>
      <sz val="11"/>
      <color theme="1"/>
      <name val="Calibri"/>
      <family val="2"/>
      <scheme val="minor"/>
    </font>
    <font>
      <sz val="11"/>
      <color rgb="FF9C0006"/>
      <name val="Calibri"/>
      <family val="2"/>
      <scheme val="minor"/>
    </font>
    <font>
      <sz val="9"/>
      <color theme="1"/>
      <name val="Times New Roman"/>
      <family val="2"/>
    </font>
    <font>
      <b/>
      <sz val="11"/>
      <color theme="1"/>
      <name val="Calibri"/>
      <family val="2"/>
      <scheme val="minor"/>
    </font>
    <font>
      <sz val="11"/>
      <color theme="1"/>
      <name val="Calibri"/>
      <family val="2"/>
      <scheme val="minor"/>
    </font>
    <font>
      <sz val="11"/>
      <name val="Calibri"/>
      <family val="2"/>
      <scheme val="minor"/>
    </font>
    <font>
      <i/>
      <sz val="11"/>
      <name val="Calibri"/>
      <family val="2"/>
    </font>
    <font>
      <b/>
      <sz val="11"/>
      <name val="Calibri"/>
      <family val="2"/>
      <scheme val="minor"/>
    </font>
    <font>
      <i/>
      <sz val="11"/>
      <name val="Calibri"/>
      <family val="2"/>
      <scheme val="minor"/>
    </font>
    <font>
      <i/>
      <sz val="11"/>
      <color theme="1"/>
      <name val="Calibri"/>
      <family val="2"/>
      <scheme val="minor"/>
    </font>
    <font>
      <u/>
      <sz val="11"/>
      <color theme="10"/>
      <name val="Calibri"/>
      <family val="2"/>
      <scheme val="minor"/>
    </font>
    <font>
      <sz val="11"/>
      <color rgb="FF000000"/>
      <name val="Calibri"/>
      <family val="2"/>
      <scheme val="minor"/>
    </font>
    <font>
      <b/>
      <sz val="12"/>
      <color theme="1"/>
      <name val="Calibri"/>
      <family val="2"/>
      <scheme val="minor"/>
    </font>
    <font>
      <sz val="8"/>
      <color indexed="81"/>
      <name val="Tahoma"/>
      <family val="2"/>
    </font>
    <font>
      <sz val="11"/>
      <color theme="1"/>
      <name val="Calibri"/>
      <family val="2"/>
    </font>
    <font>
      <u/>
      <sz val="11"/>
      <color rgb="FF000000"/>
      <name val="Calibri"/>
      <family val="2"/>
    </font>
    <font>
      <u/>
      <sz val="11"/>
      <name val="Calibri"/>
      <family val="2"/>
    </font>
    <font>
      <sz val="11"/>
      <name val="Calibri"/>
      <family val="2"/>
    </font>
    <font>
      <i/>
      <sz val="11"/>
      <color theme="1"/>
      <name val="Calibri"/>
      <family val="2"/>
    </font>
    <font>
      <b/>
      <sz val="11"/>
      <name val="Calibri"/>
      <family val="2"/>
    </font>
    <font>
      <b/>
      <u/>
      <sz val="11"/>
      <name val="Calibri"/>
      <family val="2"/>
    </font>
    <font>
      <b/>
      <sz val="11"/>
      <color theme="1"/>
      <name val="Calibri"/>
      <family val="2"/>
    </font>
    <font>
      <b/>
      <sz val="10"/>
      <name val="Arial"/>
      <family val="2"/>
    </font>
    <font>
      <b/>
      <sz val="8"/>
      <color indexed="81"/>
      <name val="Tahoma"/>
      <family val="2"/>
    </font>
    <font>
      <b/>
      <sz val="9"/>
      <color indexed="81"/>
      <name val="Tahoma"/>
      <family val="2"/>
    </font>
    <font>
      <sz val="9"/>
      <color indexed="81"/>
      <name val="Tahoma"/>
      <family val="2"/>
    </font>
    <font>
      <sz val="11"/>
      <color theme="1"/>
      <name val="Times New Roman"/>
      <family val="1"/>
    </font>
  </fonts>
  <fills count="10">
    <fill>
      <patternFill patternType="none"/>
    </fill>
    <fill>
      <patternFill patternType="gray125"/>
    </fill>
    <fill>
      <patternFill patternType="solid">
        <fgColor rgb="FFFFC7CE"/>
      </patternFill>
    </fill>
    <fill>
      <patternFill patternType="solid">
        <fgColor theme="6"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rgb="FFEBEEEF"/>
        <bgColor indexed="64"/>
      </patternFill>
    </fill>
    <fill>
      <patternFill patternType="solid">
        <fgColor rgb="FFFCFEFD"/>
        <bgColor indexed="64"/>
      </patternFill>
    </fill>
    <fill>
      <patternFill patternType="solid">
        <fgColor rgb="FFF5F6F7"/>
        <bgColor indexed="64"/>
      </patternFill>
    </fill>
    <fill>
      <patternFill patternType="solid">
        <fgColor theme="9" tint="0.79998168889431442"/>
        <bgColor indexed="64"/>
      </patternFill>
    </fill>
  </fills>
  <borders count="4">
    <border>
      <left/>
      <right/>
      <top/>
      <bottom/>
      <diagonal/>
    </border>
    <border>
      <left style="medium">
        <color rgb="FFFFFFFF"/>
      </left>
      <right style="medium">
        <color rgb="FFFFFFFF"/>
      </right>
      <top/>
      <bottom/>
      <diagonal/>
    </border>
    <border>
      <left style="medium">
        <color rgb="FFFFFFFF"/>
      </left>
      <right style="medium">
        <color rgb="FFFFFFFF"/>
      </right>
      <top style="medium">
        <color rgb="FFFFFFFF"/>
      </top>
      <bottom style="medium">
        <color rgb="FFFFFFFF"/>
      </bottom>
      <diagonal/>
    </border>
    <border>
      <left style="medium">
        <color rgb="FFFFFFFF"/>
      </left>
      <right/>
      <top style="medium">
        <color rgb="FFFFFFFF"/>
      </top>
      <bottom style="medium">
        <color rgb="FFFFFFFF"/>
      </bottom>
      <diagonal/>
    </border>
  </borders>
  <cellStyleXfs count="5">
    <xf numFmtId="0" fontId="0" fillId="0" borderId="0"/>
    <xf numFmtId="0" fontId="1" fillId="2" borderId="0" applyNumberFormat="0" applyBorder="0" applyAlignment="0" applyProtection="0"/>
    <xf numFmtId="0" fontId="2" fillId="0" borderId="0"/>
    <xf numFmtId="9" fontId="4" fillId="0" borderId="0" applyFont="0" applyFill="0" applyBorder="0" applyAlignment="0" applyProtection="0"/>
    <xf numFmtId="0" fontId="10" fillId="0" borderId="0" applyNumberFormat="0" applyFill="0" applyBorder="0" applyAlignment="0" applyProtection="0"/>
  </cellStyleXfs>
  <cellXfs count="121">
    <xf numFmtId="0" fontId="0" fillId="0" borderId="0" xfId="0"/>
    <xf numFmtId="0" fontId="0" fillId="0" borderId="0" xfId="0" applyFont="1" applyFill="1" applyBorder="1"/>
    <xf numFmtId="0" fontId="0" fillId="0" borderId="0" xfId="0" applyFont="1" applyFill="1"/>
    <xf numFmtId="0" fontId="0" fillId="0" borderId="0" xfId="0" applyNumberFormat="1" applyFont="1" applyFill="1"/>
    <xf numFmtId="9" fontId="0" fillId="0" borderId="0" xfId="0" applyNumberFormat="1" applyFont="1" applyFill="1"/>
    <xf numFmtId="2" fontId="0" fillId="0" borderId="0" xfId="0" applyNumberFormat="1" applyFont="1" applyFill="1"/>
    <xf numFmtId="0" fontId="5" fillId="0" borderId="0" xfId="0" applyFont="1" applyFill="1" applyBorder="1"/>
    <xf numFmtId="0" fontId="5" fillId="0" borderId="0" xfId="0" applyFont="1" applyFill="1" applyBorder="1" applyAlignment="1">
      <alignment horizontal="left" vertical="center"/>
    </xf>
    <xf numFmtId="0" fontId="5" fillId="0" borderId="0" xfId="1" applyFont="1" applyFill="1" applyBorder="1"/>
    <xf numFmtId="0" fontId="5" fillId="0" borderId="0" xfId="0" applyFont="1" applyFill="1" applyBorder="1" applyAlignment="1">
      <alignment horizontal="center"/>
    </xf>
    <xf numFmtId="0" fontId="5" fillId="0" borderId="0" xfId="1" applyFont="1" applyFill="1" applyBorder="1" applyAlignment="1">
      <alignment horizontal="center"/>
    </xf>
    <xf numFmtId="0" fontId="3" fillId="0" borderId="0" xfId="0" applyFont="1" applyFill="1"/>
    <xf numFmtId="165" fontId="0" fillId="0" borderId="0" xfId="0" applyNumberFormat="1" applyFont="1" applyFill="1" applyBorder="1"/>
    <xf numFmtId="10" fontId="0" fillId="0" borderId="0" xfId="3" applyNumberFormat="1" applyFont="1"/>
    <xf numFmtId="9" fontId="5" fillId="0" borderId="0" xfId="3" applyFont="1" applyFill="1" applyBorder="1"/>
    <xf numFmtId="10" fontId="5" fillId="0" borderId="0" xfId="3" applyNumberFormat="1" applyFont="1" applyFill="1" applyBorder="1"/>
    <xf numFmtId="9" fontId="8" fillId="0" borderId="0" xfId="3" applyFont="1" applyFill="1" applyBorder="1"/>
    <xf numFmtId="0" fontId="0" fillId="3" borderId="0" xfId="0" applyFont="1" applyFill="1"/>
    <xf numFmtId="0" fontId="5" fillId="3" borderId="0" xfId="0" applyFont="1" applyFill="1" applyBorder="1"/>
    <xf numFmtId="0" fontId="5" fillId="3" borderId="0" xfId="0" applyFont="1" applyFill="1" applyBorder="1" applyAlignment="1">
      <alignment horizontal="center"/>
    </xf>
    <xf numFmtId="10" fontId="5" fillId="3" borderId="0" xfId="3" applyNumberFormat="1" applyFont="1" applyFill="1" applyBorder="1"/>
    <xf numFmtId="0" fontId="5" fillId="3" borderId="0" xfId="0" applyFont="1" applyFill="1" applyBorder="1" applyAlignment="1">
      <alignment horizontal="left"/>
    </xf>
    <xf numFmtId="0" fontId="5" fillId="3" borderId="0" xfId="0" applyFont="1" applyFill="1" applyBorder="1" applyAlignment="1">
      <alignment horizontal="left" vertical="center"/>
    </xf>
    <xf numFmtId="164" fontId="5" fillId="3" borderId="0" xfId="0" applyNumberFormat="1" applyFont="1" applyFill="1" applyBorder="1" applyAlignment="1">
      <alignment horizontal="left" vertical="center"/>
    </xf>
    <xf numFmtId="10" fontId="5" fillId="3" borderId="0" xfId="3" applyNumberFormat="1" applyFont="1" applyFill="1" applyBorder="1" applyAlignment="1">
      <alignment horizontal="left"/>
    </xf>
    <xf numFmtId="10" fontId="5" fillId="3" borderId="0" xfId="3" applyNumberFormat="1" applyFont="1" applyFill="1" applyBorder="1" applyAlignment="1">
      <alignment horizontal="left" vertical="center"/>
    </xf>
    <xf numFmtId="9" fontId="5" fillId="3" borderId="0" xfId="3" applyFont="1" applyFill="1" applyBorder="1"/>
    <xf numFmtId="9" fontId="8" fillId="3" borderId="0" xfId="3" applyFont="1" applyFill="1" applyBorder="1"/>
    <xf numFmtId="0" fontId="0" fillId="3" borderId="0" xfId="0" applyFill="1" applyAlignment="1"/>
    <xf numFmtId="0" fontId="0" fillId="3" borderId="0" xfId="0" applyFill="1"/>
    <xf numFmtId="10" fontId="0" fillId="3" borderId="0" xfId="3" applyNumberFormat="1" applyFont="1" applyFill="1"/>
    <xf numFmtId="9" fontId="0" fillId="3" borderId="0" xfId="3" applyFont="1" applyFill="1"/>
    <xf numFmtId="9" fontId="9" fillId="3" borderId="0" xfId="3" applyFont="1" applyFill="1"/>
    <xf numFmtId="0" fontId="0" fillId="0" borderId="0" xfId="0" applyFill="1"/>
    <xf numFmtId="10" fontId="0" fillId="0" borderId="0" xfId="0" applyNumberFormat="1" applyFont="1" applyFill="1"/>
    <xf numFmtId="9" fontId="5" fillId="3" borderId="0" xfId="3" applyNumberFormat="1" applyFont="1" applyFill="1" applyBorder="1"/>
    <xf numFmtId="0" fontId="5" fillId="0" borderId="0" xfId="0" applyFont="1" applyFill="1" applyBorder="1" applyAlignment="1">
      <alignment horizontal="center"/>
    </xf>
    <xf numFmtId="0" fontId="5" fillId="3" borderId="0" xfId="0" applyNumberFormat="1" applyFont="1" applyFill="1" applyBorder="1" applyAlignment="1">
      <alignment horizontal="center"/>
    </xf>
    <xf numFmtId="0" fontId="10" fillId="0" borderId="0" xfId="4"/>
    <xf numFmtId="0" fontId="10" fillId="3" borderId="0" xfId="4" applyFill="1" applyBorder="1" applyAlignment="1">
      <alignment horizontal="center"/>
    </xf>
    <xf numFmtId="0" fontId="5" fillId="0" borderId="0" xfId="3" applyNumberFormat="1" applyFont="1" applyFill="1" applyBorder="1"/>
    <xf numFmtId="0" fontId="5" fillId="3" borderId="0" xfId="3" applyNumberFormat="1" applyFont="1" applyFill="1" applyBorder="1"/>
    <xf numFmtId="0" fontId="10" fillId="0" borderId="0" xfId="4" applyFill="1" applyBorder="1"/>
    <xf numFmtId="0" fontId="5" fillId="0" borderId="0" xfId="0" applyFont="1" applyFill="1" applyBorder="1" applyAlignment="1">
      <alignment vertical="top"/>
    </xf>
    <xf numFmtId="0" fontId="5" fillId="0" borderId="0" xfId="0" applyFont="1" applyFill="1" applyBorder="1" applyAlignment="1">
      <alignment horizontal="center" vertical="top"/>
    </xf>
    <xf numFmtId="0" fontId="5" fillId="3" borderId="0" xfId="0" applyFont="1" applyFill="1" applyBorder="1" applyAlignment="1">
      <alignment horizontal="center" vertical="top" wrapText="1"/>
    </xf>
    <xf numFmtId="0" fontId="0" fillId="0" borderId="0" xfId="0" applyFont="1" applyFill="1" applyAlignment="1">
      <alignment horizontal="center" vertical="top"/>
    </xf>
    <xf numFmtId="0" fontId="0" fillId="3" borderId="0" xfId="0" applyFont="1" applyFill="1" applyAlignment="1">
      <alignment horizontal="center" vertical="top"/>
    </xf>
    <xf numFmtId="0" fontId="0" fillId="0" borderId="0" xfId="0" applyFont="1" applyFill="1" applyAlignment="1">
      <alignment vertical="top"/>
    </xf>
    <xf numFmtId="49" fontId="7" fillId="0" borderId="0" xfId="0" applyNumberFormat="1" applyFont="1" applyFill="1" applyBorder="1" applyAlignment="1">
      <alignment horizontal="center"/>
    </xf>
    <xf numFmtId="0" fontId="0" fillId="0" borderId="0" xfId="3" applyNumberFormat="1" applyFont="1" applyFill="1" applyBorder="1"/>
    <xf numFmtId="0" fontId="5" fillId="3" borderId="0" xfId="0" applyNumberFormat="1" applyFont="1" applyFill="1" applyBorder="1"/>
    <xf numFmtId="0" fontId="3" fillId="0" borderId="0" xfId="0" applyFont="1"/>
    <xf numFmtId="0" fontId="0" fillId="0" borderId="0" xfId="0" applyFont="1"/>
    <xf numFmtId="0" fontId="11" fillId="6" borderId="1" xfId="0" applyFont="1" applyFill="1" applyBorder="1" applyAlignment="1">
      <alignment horizontal="left" vertical="top" wrapText="1"/>
    </xf>
    <xf numFmtId="2" fontId="5" fillId="0" borderId="0" xfId="0" applyNumberFormat="1" applyFont="1" applyAlignment="1"/>
    <xf numFmtId="0" fontId="5" fillId="0" borderId="0" xfId="0" applyFont="1"/>
    <xf numFmtId="14" fontId="11" fillId="7" borderId="3" xfId="0" applyNumberFormat="1" applyFont="1" applyFill="1" applyBorder="1" applyAlignment="1">
      <alignment horizontal="left" vertical="top" wrapText="1"/>
    </xf>
    <xf numFmtId="0" fontId="11" fillId="7" borderId="2" xfId="0" applyFont="1" applyFill="1" applyBorder="1" applyAlignment="1">
      <alignment horizontal="right" vertical="top" wrapText="1"/>
    </xf>
    <xf numFmtId="2" fontId="11" fillId="8" borderId="3" xfId="0" applyNumberFormat="1" applyFont="1" applyFill="1" applyBorder="1" applyAlignment="1">
      <alignment horizontal="left" vertical="top" wrapText="1"/>
    </xf>
    <xf numFmtId="0" fontId="11" fillId="8" borderId="2" xfId="0" applyFont="1" applyFill="1" applyBorder="1" applyAlignment="1">
      <alignment horizontal="right" vertical="top" wrapText="1"/>
    </xf>
    <xf numFmtId="2" fontId="11" fillId="7" borderId="3" xfId="0" applyNumberFormat="1" applyFont="1" applyFill="1" applyBorder="1" applyAlignment="1">
      <alignment horizontal="left" vertical="top" wrapText="1"/>
    </xf>
    <xf numFmtId="0" fontId="11" fillId="3" borderId="2" xfId="0" applyFont="1" applyFill="1" applyBorder="1" applyAlignment="1">
      <alignment horizontal="right" vertical="top" wrapText="1"/>
    </xf>
    <xf numFmtId="0" fontId="0" fillId="4" borderId="0" xfId="0" applyFill="1"/>
    <xf numFmtId="0" fontId="11" fillId="4" borderId="2" xfId="0" applyFont="1" applyFill="1" applyBorder="1" applyAlignment="1">
      <alignment horizontal="left" vertical="top" wrapText="1"/>
    </xf>
    <xf numFmtId="0" fontId="11" fillId="4" borderId="0" xfId="0" applyFont="1" applyFill="1" applyBorder="1" applyAlignment="1">
      <alignment horizontal="right" vertical="top" wrapText="1"/>
    </xf>
    <xf numFmtId="0" fontId="11" fillId="9" borderId="2" xfId="0" applyFont="1" applyFill="1" applyBorder="1" applyAlignment="1">
      <alignment horizontal="left" vertical="top" wrapText="1"/>
    </xf>
    <xf numFmtId="0" fontId="11" fillId="5" borderId="2" xfId="0" applyFont="1" applyFill="1" applyBorder="1" applyAlignment="1">
      <alignment horizontal="left" vertical="top" wrapText="1"/>
    </xf>
    <xf numFmtId="0" fontId="12" fillId="0" borderId="0" xfId="0" applyFont="1"/>
    <xf numFmtId="0" fontId="9" fillId="0" borderId="0" xfId="0" applyFont="1" applyFill="1"/>
    <xf numFmtId="0" fontId="7" fillId="0" borderId="0" xfId="0" applyFont="1"/>
    <xf numFmtId="0" fontId="8" fillId="0" borderId="0" xfId="0" applyFont="1"/>
    <xf numFmtId="166" fontId="0" fillId="0" borderId="0" xfId="0" applyNumberFormat="1"/>
    <xf numFmtId="167" fontId="5" fillId="0" borderId="0" xfId="3" applyNumberFormat="1" applyFont="1"/>
    <xf numFmtId="167" fontId="0" fillId="0" borderId="0" xfId="3" applyNumberFormat="1" applyFont="1"/>
    <xf numFmtId="0" fontId="14" fillId="0" borderId="0" xfId="0" applyFont="1" applyFill="1" applyBorder="1"/>
    <xf numFmtId="0" fontId="15" fillId="0" borderId="0" xfId="0" applyFont="1" applyFill="1" applyBorder="1" applyAlignment="1">
      <alignment horizontal="center"/>
    </xf>
    <xf numFmtId="1" fontId="16" fillId="0" borderId="0" xfId="0" applyNumberFormat="1" applyFont="1" applyFill="1" applyBorder="1" applyAlignment="1">
      <alignment horizontal="center" wrapText="1"/>
    </xf>
    <xf numFmtId="1" fontId="14" fillId="0" borderId="0" xfId="0" applyNumberFormat="1" applyFont="1" applyFill="1" applyBorder="1"/>
    <xf numFmtId="1" fontId="17" fillId="0" borderId="0" xfId="0" applyNumberFormat="1" applyFont="1" applyFill="1" applyBorder="1" applyAlignment="1">
      <alignment horizontal="right"/>
    </xf>
    <xf numFmtId="1" fontId="18" fillId="0" borderId="0" xfId="0" applyNumberFormat="1" applyFont="1" applyFill="1" applyBorder="1"/>
    <xf numFmtId="1" fontId="17" fillId="0" borderId="0" xfId="0" applyNumberFormat="1" applyFont="1" applyFill="1" applyBorder="1" applyAlignment="1">
      <alignment horizontal="center" wrapText="1"/>
    </xf>
    <xf numFmtId="1" fontId="19" fillId="0" borderId="0" xfId="0" applyNumberFormat="1" applyFont="1" applyFill="1" applyBorder="1" applyAlignment="1">
      <alignment horizontal="center" wrapText="1"/>
    </xf>
    <xf numFmtId="1" fontId="20" fillId="0" borderId="0" xfId="0" applyNumberFormat="1" applyFont="1" applyFill="1" applyBorder="1" applyAlignment="1">
      <alignment horizontal="center" wrapText="1"/>
    </xf>
    <xf numFmtId="1" fontId="19" fillId="0" borderId="0" xfId="0" applyNumberFormat="1" applyFont="1" applyFill="1" applyBorder="1" applyAlignment="1">
      <alignment horizontal="right"/>
    </xf>
    <xf numFmtId="0" fontId="21" fillId="0" borderId="0" xfId="0" applyFont="1" applyFill="1" applyBorder="1"/>
    <xf numFmtId="17" fontId="0" fillId="0" borderId="0" xfId="0" applyNumberFormat="1"/>
    <xf numFmtId="0" fontId="22" fillId="0" borderId="0" xfId="0" applyFont="1"/>
    <xf numFmtId="0" fontId="26" fillId="0" borderId="0" xfId="0" applyFont="1"/>
    <xf numFmtId="14" fontId="0" fillId="0" borderId="0" xfId="0" applyNumberFormat="1" applyAlignment="1">
      <alignment horizontal="right"/>
    </xf>
    <xf numFmtId="0" fontId="0" fillId="0" borderId="0" xfId="0" applyAlignment="1">
      <alignment horizontal="left"/>
    </xf>
    <xf numFmtId="0" fontId="0" fillId="0" borderId="0" xfId="0" applyFill="1" applyAlignment="1">
      <alignment horizontal="left"/>
    </xf>
    <xf numFmtId="0" fontId="10" fillId="0" borderId="0" xfId="4" applyAlignment="1" applyProtection="1"/>
    <xf numFmtId="0" fontId="0" fillId="0" borderId="0" xfId="0" applyAlignment="1">
      <alignment horizontal="right"/>
    </xf>
    <xf numFmtId="0" fontId="5" fillId="0" borderId="0" xfId="0" applyNumberFormat="1" applyFont="1" applyFill="1" applyBorder="1" applyAlignment="1">
      <alignment horizontal="center"/>
    </xf>
    <xf numFmtId="0" fontId="5" fillId="3" borderId="0" xfId="0" applyNumberFormat="1" applyFont="1" applyFill="1" applyBorder="1" applyAlignment="1">
      <alignment horizontal="center"/>
    </xf>
    <xf numFmtId="0" fontId="10" fillId="0" borderId="0" xfId="4" applyFill="1" applyBorder="1" applyAlignment="1">
      <alignment horizontal="center"/>
    </xf>
    <xf numFmtId="0" fontId="5" fillId="0" borderId="0" xfId="0" applyFont="1" applyFill="1" applyBorder="1" applyAlignment="1">
      <alignment horizontal="center" vertical="top" wrapText="1"/>
    </xf>
    <xf numFmtId="0" fontId="10" fillId="3" borderId="0" xfId="4" applyNumberFormat="1" applyFill="1" applyBorder="1" applyAlignment="1">
      <alignment horizontal="center"/>
    </xf>
    <xf numFmtId="0" fontId="5" fillId="3" borderId="0" xfId="0" applyNumberFormat="1" applyFont="1" applyFill="1" applyBorder="1" applyAlignment="1">
      <alignment horizontal="center" vertical="top" wrapText="1"/>
    </xf>
    <xf numFmtId="49" fontId="5" fillId="0" borderId="0" xfId="0" applyNumberFormat="1" applyFont="1" applyFill="1" applyBorder="1" applyAlignment="1">
      <alignment horizontal="center"/>
    </xf>
    <xf numFmtId="0" fontId="5" fillId="0" borderId="0" xfId="0" applyFont="1" applyFill="1" applyBorder="1" applyAlignment="1">
      <alignment horizontal="center"/>
    </xf>
    <xf numFmtId="0" fontId="10" fillId="0" borderId="0" xfId="4" applyAlignment="1">
      <alignment horizontal="center"/>
    </xf>
    <xf numFmtId="0" fontId="10" fillId="3" borderId="0" xfId="4" applyFill="1" applyAlignment="1">
      <alignment horizontal="center"/>
    </xf>
    <xf numFmtId="0" fontId="0" fillId="3" borderId="0" xfId="0" applyFont="1" applyFill="1" applyAlignment="1">
      <alignment horizontal="center"/>
    </xf>
    <xf numFmtId="0" fontId="0" fillId="3" borderId="0" xfId="0" applyFill="1" applyAlignment="1">
      <alignment horizontal="center"/>
    </xf>
    <xf numFmtId="0" fontId="5" fillId="0" borderId="0" xfId="0" applyFont="1" applyFill="1" applyBorder="1" applyAlignment="1">
      <alignment horizontal="center" wrapText="1"/>
    </xf>
    <xf numFmtId="0" fontId="0" fillId="3" borderId="0" xfId="0" applyFill="1" applyAlignment="1">
      <alignment horizontal="center" vertical="top"/>
    </xf>
    <xf numFmtId="0" fontId="5" fillId="3" borderId="0" xfId="0" applyFont="1" applyFill="1" applyBorder="1" applyAlignment="1">
      <alignment horizontal="center" vertical="top"/>
    </xf>
    <xf numFmtId="0" fontId="5" fillId="3" borderId="0" xfId="0" applyFont="1" applyFill="1" applyBorder="1" applyAlignment="1">
      <alignment horizontal="center"/>
    </xf>
    <xf numFmtId="0" fontId="5" fillId="0" borderId="0" xfId="1" applyFont="1" applyFill="1" applyBorder="1" applyAlignment="1">
      <alignment horizontal="center" vertical="top"/>
    </xf>
    <xf numFmtId="0" fontId="5" fillId="0" borderId="0" xfId="1" applyFont="1" applyFill="1" applyBorder="1" applyAlignment="1">
      <alignment horizontal="center"/>
    </xf>
    <xf numFmtId="0" fontId="5" fillId="3" borderId="0" xfId="0" applyFont="1" applyFill="1" applyBorder="1" applyAlignment="1">
      <alignment horizontal="left" vertical="center"/>
    </xf>
    <xf numFmtId="0" fontId="5" fillId="3" borderId="0" xfId="0" applyFont="1" applyFill="1" applyBorder="1" applyAlignment="1">
      <alignment horizontal="center" vertical="top" wrapText="1"/>
    </xf>
    <xf numFmtId="0" fontId="10" fillId="3" borderId="0" xfId="4" applyFill="1" applyBorder="1" applyAlignment="1">
      <alignment horizontal="center"/>
    </xf>
    <xf numFmtId="0" fontId="5" fillId="3" borderId="0" xfId="0" applyFont="1" applyFill="1" applyBorder="1" applyAlignment="1">
      <alignment horizontal="center" vertical="center"/>
    </xf>
    <xf numFmtId="0" fontId="5" fillId="0" borderId="0" xfId="0" applyFont="1" applyFill="1" applyBorder="1" applyAlignment="1">
      <alignment horizontal="center" vertical="top"/>
    </xf>
    <xf numFmtId="164" fontId="5" fillId="3" borderId="0" xfId="0" applyNumberFormat="1" applyFont="1" applyFill="1" applyBorder="1" applyAlignment="1">
      <alignment horizontal="center" vertical="center"/>
    </xf>
    <xf numFmtId="0" fontId="5" fillId="0" borderId="0" xfId="0" applyFont="1" applyFill="1" applyBorder="1" applyAlignment="1">
      <alignment horizontal="center" vertical="center"/>
    </xf>
    <xf numFmtId="0" fontId="0" fillId="0" borderId="0" xfId="0" applyFill="1" applyAlignment="1">
      <alignment horizontal="center"/>
    </xf>
    <xf numFmtId="0" fontId="0" fillId="0" borderId="0" xfId="0" applyFont="1" applyFill="1" applyAlignment="1">
      <alignment horizontal="center"/>
    </xf>
  </cellXfs>
  <cellStyles count="5">
    <cellStyle name="Bad" xfId="1" builtinId="27"/>
    <cellStyle name="Hyperlink" xfId="4" builtinId="8"/>
    <cellStyle name="Normal" xfId="0" builtinId="0"/>
    <cellStyle name="Normal 5" xfId="2"/>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hyperlink" Target="http://www.imf.org/external/pubs/ft/fm/2012/02/fmindex.htm" TargetMode="External"/><Relationship Id="rId3" Type="http://schemas.openxmlformats.org/officeDocument/2006/relationships/hyperlink" Target="http://www.econstor.eu/bitstream/10419/43225/1/615091520.pdf" TargetMode="External"/><Relationship Id="rId7" Type="http://schemas.openxmlformats.org/officeDocument/2006/relationships/hyperlink" Target="http://www.parisschoolofeconomics.eu/IMG/pdf/discretionary_vs_automatic_public_expenditure.pdf" TargetMode="External"/><Relationship Id="rId2" Type="http://schemas.openxmlformats.org/officeDocument/2006/relationships/hyperlink" Target="http://papers.ssrn.com/sol3/papers.cfm?abstract_id=1984670" TargetMode="External"/><Relationship Id="rId1" Type="http://schemas.openxmlformats.org/officeDocument/2006/relationships/hyperlink" Target="http://www.princeton.edu/piirs/research/research-clusters/politics-economic-crisis/Fiscal-Responses-to-the-Economic-Contraction.pdf" TargetMode="External"/><Relationship Id="rId6" Type="http://schemas.openxmlformats.org/officeDocument/2006/relationships/hyperlink" Target="http://ec.europa.eu/economy_finance/publications/european_economy/2012/pdf/ee-2012-8_en.pdf" TargetMode="External"/><Relationship Id="rId11" Type="http://schemas.openxmlformats.org/officeDocument/2006/relationships/printerSettings" Target="../printerSettings/printerSettings1.bin"/><Relationship Id="rId5" Type="http://schemas.openxmlformats.org/officeDocument/2006/relationships/hyperlink" Target="http://ec.europa.eu/economy_finance/publications/publication7903_en.pdf" TargetMode="External"/><Relationship Id="rId10" Type="http://schemas.openxmlformats.org/officeDocument/2006/relationships/hyperlink" Target="http://www.imf.org/external/pubs/ft/weo/2013/01/weodata/index.aspx" TargetMode="External"/><Relationship Id="rId4" Type="http://schemas.openxmlformats.org/officeDocument/2006/relationships/hyperlink" Target="http://www.ncpa.org/pdfs/st319.pdf" TargetMode="External"/><Relationship Id="rId9" Type="http://schemas.openxmlformats.org/officeDocument/2006/relationships/hyperlink" Target="http://stats.oecd.org/" TargetMode="External"/></Relationships>
</file>

<file path=xl/worksheets/_rels/sheet4.xml.rels><?xml version="1.0" encoding="UTF-8" standalone="yes"?>
<Relationships xmlns="http://schemas.openxmlformats.org/package/2006/relationships"><Relationship Id="rId2" Type="http://schemas.openxmlformats.org/officeDocument/2006/relationships/hyperlink" Target="http://www.imf.org/external/pubs/ft/weo/2013/01/weodata/index.aspx" TargetMode="External"/><Relationship Id="rId1" Type="http://schemas.openxmlformats.org/officeDocument/2006/relationships/hyperlink" Target="http://www.oecd.org/eco/outlook/economicoutlookannextables.htm"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dw.ecb.europa.eu/browse.do?node=bbn3146"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taxhouse.ro/img/file/Taxhouse-Taxand_2%20July%202008_real%20estate_tax.pdf" TargetMode="External"/><Relationship Id="rId3" Type="http://schemas.openxmlformats.org/officeDocument/2006/relationships/hyperlink" Target="http://www.meridianglobalservices.com/Hungary-IncreaseinstandardVATrate/" TargetMode="External"/><Relationship Id="rId7" Type="http://schemas.openxmlformats.org/officeDocument/2006/relationships/hyperlink" Target="http://www.meridianglobalservices.us/spaintoincreasevatrate/" TargetMode="External"/><Relationship Id="rId2" Type="http://schemas.openxmlformats.org/officeDocument/2006/relationships/hyperlink" Target="http://www.revenue.ie/en/tax/vat/rates/rate-changes-jobs-initiative.html" TargetMode="External"/><Relationship Id="rId1" Type="http://schemas.openxmlformats.org/officeDocument/2006/relationships/hyperlink" Target="http://www.vatax.net/news.php?news=french_vat_rates_on_the_rise" TargetMode="External"/><Relationship Id="rId6" Type="http://schemas.openxmlformats.org/officeDocument/2006/relationships/hyperlink" Target="http://www.meridianglobalservices.com/finlandvatratedecrease/" TargetMode="External"/><Relationship Id="rId5" Type="http://schemas.openxmlformats.org/officeDocument/2006/relationships/hyperlink" Target="http://www.kpmg.com/global/en/issuesandinsights/articlespublications/vat-gst-essentials/pages/romania.aspx" TargetMode="External"/><Relationship Id="rId10" Type="http://schemas.openxmlformats.org/officeDocument/2006/relationships/comments" Target="../comments1.xml"/><Relationship Id="rId4" Type="http://schemas.openxmlformats.org/officeDocument/2006/relationships/hyperlink" Target="http://www.deloitte.com/assets/Dcom-Malta/Local%20Assets/Documents/Tax/Publications/mt_en_tax_brochure_budget_update_2011.pdf"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tabSelected="1" workbookViewId="0">
      <selection activeCell="B13" sqref="B13"/>
    </sheetView>
  </sheetViews>
  <sheetFormatPr defaultRowHeight="15" x14ac:dyDescent="0.25"/>
  <cols>
    <col min="1" max="1" width="28" bestFit="1" customWidth="1"/>
    <col min="2" max="2" width="29.28515625" customWidth="1"/>
  </cols>
  <sheetData>
    <row r="1" spans="1:3" x14ac:dyDescent="0.25">
      <c r="A1" s="52" t="s">
        <v>432</v>
      </c>
    </row>
    <row r="2" spans="1:3" x14ac:dyDescent="0.25">
      <c r="A2" s="52" t="s">
        <v>433</v>
      </c>
    </row>
    <row r="3" spans="1:3" x14ac:dyDescent="0.25">
      <c r="A3" s="52" t="s">
        <v>434</v>
      </c>
    </row>
    <row r="5" spans="1:3" x14ac:dyDescent="0.25">
      <c r="A5" s="53" t="s">
        <v>498</v>
      </c>
    </row>
    <row r="6" spans="1:3" x14ac:dyDescent="0.25">
      <c r="A6" s="53" t="s">
        <v>497</v>
      </c>
    </row>
    <row r="8" spans="1:3" x14ac:dyDescent="0.25">
      <c r="A8" s="52" t="s">
        <v>404</v>
      </c>
    </row>
    <row r="9" spans="1:3" x14ac:dyDescent="0.25">
      <c r="A9" t="s">
        <v>452</v>
      </c>
    </row>
    <row r="11" spans="1:3" x14ac:dyDescent="0.25">
      <c r="A11" t="s">
        <v>225</v>
      </c>
      <c r="B11" t="s">
        <v>228</v>
      </c>
      <c r="C11" t="s">
        <v>226</v>
      </c>
    </row>
    <row r="12" spans="1:3" x14ac:dyDescent="0.25">
      <c r="A12" t="s">
        <v>159</v>
      </c>
      <c r="B12" t="s">
        <v>228</v>
      </c>
      <c r="C12" t="s">
        <v>230</v>
      </c>
    </row>
    <row r="13" spans="1:3" x14ac:dyDescent="0.25">
      <c r="A13" t="s">
        <v>227</v>
      </c>
      <c r="B13" t="s">
        <v>228</v>
      </c>
      <c r="C13" t="s">
        <v>229</v>
      </c>
    </row>
    <row r="14" spans="1:3" x14ac:dyDescent="0.25">
      <c r="A14" t="s">
        <v>77</v>
      </c>
      <c r="B14" t="s">
        <v>228</v>
      </c>
      <c r="C14" t="s">
        <v>232</v>
      </c>
    </row>
    <row r="15" spans="1:3" x14ac:dyDescent="0.25">
      <c r="A15" t="s">
        <v>13</v>
      </c>
      <c r="B15" t="s">
        <v>228</v>
      </c>
      <c r="C15" t="s">
        <v>231</v>
      </c>
    </row>
    <row r="16" spans="1:3" x14ac:dyDescent="0.25">
      <c r="A16" t="s">
        <v>9</v>
      </c>
      <c r="B16" t="s">
        <v>233</v>
      </c>
      <c r="C16" t="s">
        <v>238</v>
      </c>
    </row>
    <row r="17" spans="1:3" x14ac:dyDescent="0.25">
      <c r="A17" t="s">
        <v>234</v>
      </c>
      <c r="B17" t="s">
        <v>233</v>
      </c>
      <c r="C17" t="s">
        <v>236</v>
      </c>
    </row>
    <row r="18" spans="1:3" x14ac:dyDescent="0.25">
      <c r="A18" t="s">
        <v>235</v>
      </c>
      <c r="B18" t="s">
        <v>233</v>
      </c>
      <c r="C18" t="s">
        <v>237</v>
      </c>
    </row>
    <row r="19" spans="1:3" x14ac:dyDescent="0.25">
      <c r="A19" t="s">
        <v>239</v>
      </c>
      <c r="B19" t="s">
        <v>240</v>
      </c>
      <c r="C19" t="s">
        <v>241</v>
      </c>
    </row>
    <row r="20" spans="1:3" x14ac:dyDescent="0.25">
      <c r="A20" t="s">
        <v>176</v>
      </c>
      <c r="B20" t="s">
        <v>242</v>
      </c>
      <c r="C20" t="s">
        <v>243</v>
      </c>
    </row>
    <row r="21" spans="1:3" x14ac:dyDescent="0.25">
      <c r="A21" s="53" t="s">
        <v>244</v>
      </c>
      <c r="C21" t="s">
        <v>245</v>
      </c>
    </row>
    <row r="23" spans="1:3" x14ac:dyDescent="0.25">
      <c r="A23" s="52" t="s">
        <v>431</v>
      </c>
    </row>
    <row r="24" spans="1:3" x14ac:dyDescent="0.25">
      <c r="A24" t="s">
        <v>436</v>
      </c>
    </row>
    <row r="25" spans="1:3" x14ac:dyDescent="0.25">
      <c r="A25" t="s">
        <v>437</v>
      </c>
    </row>
    <row r="26" spans="1:3" x14ac:dyDescent="0.25">
      <c r="A26" t="s">
        <v>438</v>
      </c>
    </row>
    <row r="28" spans="1:3" x14ac:dyDescent="0.25">
      <c r="A28" s="52" t="s">
        <v>439</v>
      </c>
    </row>
    <row r="29" spans="1:3" x14ac:dyDescent="0.25">
      <c r="A29" s="53" t="s">
        <v>440</v>
      </c>
    </row>
    <row r="31" spans="1:3" x14ac:dyDescent="0.25">
      <c r="A31" s="52" t="s">
        <v>441</v>
      </c>
    </row>
    <row r="32" spans="1:3" x14ac:dyDescent="0.25">
      <c r="A32" t="s">
        <v>442</v>
      </c>
    </row>
    <row r="34" spans="1:1" x14ac:dyDescent="0.25">
      <c r="A34" s="52" t="s">
        <v>447</v>
      </c>
    </row>
    <row r="35" spans="1:1" x14ac:dyDescent="0.25">
      <c r="A35" s="53" t="s">
        <v>495</v>
      </c>
    </row>
    <row r="36" spans="1:1" x14ac:dyDescent="0.25">
      <c r="A36" s="53" t="s">
        <v>494</v>
      </c>
    </row>
    <row r="37" spans="1:1" x14ac:dyDescent="0.25">
      <c r="A37" s="53" t="s">
        <v>496</v>
      </c>
    </row>
    <row r="39" spans="1:1" x14ac:dyDescent="0.25">
      <c r="A39" s="52" t="s">
        <v>451</v>
      </c>
    </row>
    <row r="40" spans="1:1" x14ac:dyDescent="0.25">
      <c r="A40" t="s">
        <v>454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J84"/>
  <sheetViews>
    <sheetView zoomScaleNormal="100" workbookViewId="0">
      <pane xSplit="1" ySplit="8" topLeftCell="B9" activePane="bottomRight" state="frozen"/>
      <selection pane="topRight" activeCell="B1" sqref="B1"/>
      <selection pane="bottomLeft" activeCell="A7" sqref="A7"/>
      <selection pane="bottomRight" activeCell="I19" sqref="I19"/>
    </sheetView>
  </sheetViews>
  <sheetFormatPr defaultColWidth="9.42578125" defaultRowHeight="15" x14ac:dyDescent="0.25"/>
  <cols>
    <col min="1" max="1" width="18.7109375" style="2" bestFit="1" customWidth="1"/>
    <col min="2" max="13" width="11.42578125" style="2" bestFit="1" customWidth="1"/>
    <col min="14" max="14" width="11.7109375" style="2" bestFit="1" customWidth="1"/>
    <col min="15" max="15" width="12.7109375" style="2" bestFit="1" customWidth="1"/>
    <col min="16" max="16" width="11.7109375" style="2" bestFit="1" customWidth="1"/>
    <col min="17" max="20" width="11.42578125" style="2" bestFit="1" customWidth="1"/>
    <col min="21" max="53" width="9.42578125" style="2" customWidth="1"/>
    <col min="54" max="56" width="12" style="2" customWidth="1"/>
    <col min="57" max="62" width="13.28515625" style="2" customWidth="1"/>
    <col min="63" max="63" width="13.28515625" style="11" customWidth="1"/>
    <col min="64" max="66" width="11.7109375" style="3" bestFit="1" customWidth="1"/>
    <col min="67" max="67" width="11.7109375" style="2" bestFit="1" customWidth="1"/>
    <col min="68" max="68" width="12.5703125" style="2" customWidth="1"/>
    <col min="69" max="69" width="16.85546875" style="2" customWidth="1"/>
    <col min="70" max="71" width="11.7109375" style="3" bestFit="1" customWidth="1"/>
    <col min="72" max="72" width="11.42578125" style="3" bestFit="1" customWidth="1"/>
    <col min="73" max="73" width="11.7109375" style="2" bestFit="1" customWidth="1"/>
    <col min="74" max="74" width="10.7109375" style="2" bestFit="1" customWidth="1"/>
    <col min="75" max="75" width="11.7109375" style="2" bestFit="1" customWidth="1"/>
    <col min="76" max="76" width="10.7109375" style="2" bestFit="1" customWidth="1"/>
    <col min="77" max="77" width="11.42578125" style="2" bestFit="1" customWidth="1"/>
    <col min="78" max="78" width="10.7109375" style="2" bestFit="1" customWidth="1"/>
    <col min="79" max="90" width="11.42578125" style="2" bestFit="1" customWidth="1"/>
    <col min="91" max="91" width="11.7109375" style="2" bestFit="1" customWidth="1"/>
    <col min="92" max="16384" width="9.42578125" style="2"/>
  </cols>
  <sheetData>
    <row r="1" spans="1:114" x14ac:dyDescent="0.25">
      <c r="A1" s="6" t="s">
        <v>224</v>
      </c>
      <c r="B1" s="109" t="s">
        <v>222</v>
      </c>
      <c r="C1" s="109"/>
      <c r="D1" s="109"/>
      <c r="E1" s="109"/>
      <c r="F1" s="109"/>
      <c r="G1" s="109"/>
      <c r="H1" s="109"/>
      <c r="I1" s="109"/>
      <c r="J1" s="109"/>
      <c r="K1" s="109"/>
      <c r="L1" s="109"/>
      <c r="M1" s="109"/>
      <c r="N1" s="109"/>
      <c r="O1" s="109"/>
      <c r="P1" s="109"/>
      <c r="Q1" s="111" t="s">
        <v>159</v>
      </c>
      <c r="R1" s="111"/>
      <c r="S1" s="111"/>
      <c r="T1" s="111"/>
      <c r="U1" s="109" t="s">
        <v>139</v>
      </c>
      <c r="V1" s="109"/>
      <c r="W1" s="109"/>
      <c r="X1" s="109"/>
      <c r="Y1" s="109"/>
      <c r="Z1" s="109"/>
      <c r="AA1" s="109"/>
      <c r="AB1" s="109"/>
      <c r="AC1" s="109"/>
      <c r="AD1" s="109"/>
      <c r="AE1" s="109"/>
      <c r="AF1" s="109"/>
      <c r="AG1" s="109"/>
      <c r="AH1" s="109"/>
      <c r="AI1" s="109"/>
      <c r="AJ1" s="109"/>
      <c r="AK1" s="109"/>
      <c r="AL1" s="109"/>
      <c r="AM1" s="109"/>
      <c r="AN1" s="109"/>
      <c r="AO1" s="109"/>
      <c r="AP1" s="109"/>
      <c r="AQ1" s="109"/>
      <c r="AR1" s="109"/>
      <c r="AS1" s="109"/>
      <c r="AT1" s="109"/>
      <c r="AU1" s="109"/>
      <c r="AV1" s="109"/>
      <c r="AW1" s="109"/>
      <c r="AX1" s="109"/>
      <c r="AY1" s="109"/>
      <c r="AZ1" s="109"/>
      <c r="BA1" s="109"/>
      <c r="BB1" s="109"/>
      <c r="BC1" s="109"/>
      <c r="BD1" s="109"/>
      <c r="BE1" s="101" t="s">
        <v>77</v>
      </c>
      <c r="BF1" s="101"/>
      <c r="BG1" s="101"/>
      <c r="BH1" s="101"/>
      <c r="BI1" s="101"/>
      <c r="BJ1" s="101"/>
      <c r="BK1" s="101"/>
      <c r="BL1" s="95" t="s">
        <v>13</v>
      </c>
      <c r="BM1" s="95"/>
      <c r="BN1" s="95"/>
      <c r="BO1" s="95"/>
      <c r="BP1" s="95"/>
      <c r="BQ1" s="6" t="s">
        <v>9</v>
      </c>
      <c r="BR1" s="19" t="s">
        <v>49</v>
      </c>
      <c r="BS1" s="109" t="s">
        <v>62</v>
      </c>
      <c r="BT1" s="109"/>
      <c r="BU1" s="101" t="s">
        <v>221</v>
      </c>
      <c r="BV1" s="101"/>
      <c r="BW1" s="101"/>
      <c r="BX1" s="101"/>
      <c r="BY1" s="101"/>
      <c r="BZ1" s="101"/>
      <c r="CA1" s="101"/>
      <c r="CB1" s="105" t="s">
        <v>177</v>
      </c>
      <c r="CC1" s="105"/>
      <c r="CD1" s="105"/>
      <c r="CE1" s="105"/>
      <c r="CF1" s="105"/>
      <c r="CG1" s="105"/>
      <c r="CH1" s="105"/>
      <c r="CI1" s="105"/>
      <c r="CJ1" s="105"/>
      <c r="CK1" s="105"/>
      <c r="CL1" s="105"/>
      <c r="CM1" s="105"/>
      <c r="CN1" s="105"/>
      <c r="CO1" s="120" t="s">
        <v>223</v>
      </c>
      <c r="CP1" s="120"/>
      <c r="CQ1" s="120"/>
      <c r="CR1" s="120"/>
      <c r="CS1" s="120"/>
      <c r="CT1" s="120"/>
      <c r="CU1" s="120"/>
      <c r="CV1" s="120"/>
      <c r="CW1" s="120"/>
      <c r="CX1" s="120"/>
      <c r="CY1" s="120"/>
      <c r="CZ1" s="120"/>
      <c r="DA1" s="120"/>
      <c r="DB1" s="120"/>
      <c r="DC1" s="120"/>
      <c r="DD1" s="104" t="s">
        <v>140</v>
      </c>
      <c r="DE1" s="104"/>
      <c r="DF1" s="104"/>
      <c r="DG1" s="104"/>
      <c r="DH1" s="104"/>
      <c r="DI1" s="104"/>
      <c r="DJ1" s="104"/>
    </row>
    <row r="2" spans="1:114" s="48" customFormat="1" ht="30" customHeight="1" x14ac:dyDescent="0.25">
      <c r="A2" s="43" t="s">
        <v>156</v>
      </c>
      <c r="B2" s="108" t="s">
        <v>157</v>
      </c>
      <c r="C2" s="108"/>
      <c r="D2" s="108"/>
      <c r="E2" s="108"/>
      <c r="F2" s="108"/>
      <c r="G2" s="108"/>
      <c r="H2" s="108"/>
      <c r="I2" s="108"/>
      <c r="J2" s="108"/>
      <c r="K2" s="108"/>
      <c r="L2" s="108"/>
      <c r="M2" s="108"/>
      <c r="N2" s="108"/>
      <c r="O2" s="108"/>
      <c r="P2" s="108"/>
      <c r="Q2" s="110" t="s">
        <v>158</v>
      </c>
      <c r="R2" s="110"/>
      <c r="S2" s="110"/>
      <c r="T2" s="110"/>
      <c r="U2" s="113" t="s">
        <v>160</v>
      </c>
      <c r="V2" s="113"/>
      <c r="W2" s="113"/>
      <c r="X2" s="113"/>
      <c r="Y2" s="113"/>
      <c r="Z2" s="113"/>
      <c r="AA2" s="113"/>
      <c r="AB2" s="113"/>
      <c r="AC2" s="113"/>
      <c r="AD2" s="113"/>
      <c r="AE2" s="113"/>
      <c r="AF2" s="113"/>
      <c r="AG2" s="113"/>
      <c r="AH2" s="113"/>
      <c r="AI2" s="113"/>
      <c r="AJ2" s="113"/>
      <c r="AK2" s="113"/>
      <c r="AL2" s="113"/>
      <c r="AM2" s="113"/>
      <c r="AN2" s="113"/>
      <c r="AO2" s="113"/>
      <c r="AP2" s="113"/>
      <c r="AQ2" s="113"/>
      <c r="AR2" s="113"/>
      <c r="AS2" s="113"/>
      <c r="AT2" s="113"/>
      <c r="AU2" s="113"/>
      <c r="AV2" s="113"/>
      <c r="AW2" s="113"/>
      <c r="AX2" s="113"/>
      <c r="AY2" s="113"/>
      <c r="AZ2" s="113"/>
      <c r="BA2" s="113"/>
      <c r="BB2" s="113"/>
      <c r="BC2" s="113"/>
      <c r="BD2" s="113"/>
      <c r="BE2" s="97" t="s">
        <v>164</v>
      </c>
      <c r="BF2" s="97"/>
      <c r="BG2" s="97"/>
      <c r="BH2" s="97"/>
      <c r="BI2" s="97"/>
      <c r="BJ2" s="97"/>
      <c r="BK2" s="97"/>
      <c r="BL2" s="99" t="s">
        <v>162</v>
      </c>
      <c r="BM2" s="99"/>
      <c r="BN2" s="99"/>
      <c r="BO2" s="99"/>
      <c r="BP2" s="99"/>
      <c r="BQ2" s="44" t="s">
        <v>166</v>
      </c>
      <c r="BR2" s="45" t="s">
        <v>168</v>
      </c>
      <c r="BS2" s="113" t="s">
        <v>170</v>
      </c>
      <c r="BT2" s="113"/>
      <c r="BU2" s="116" t="s">
        <v>172</v>
      </c>
      <c r="BV2" s="116"/>
      <c r="BW2" s="116"/>
      <c r="BX2" s="116"/>
      <c r="BY2" s="116"/>
      <c r="BZ2" s="116"/>
      <c r="CA2" s="116"/>
      <c r="CB2" s="107" t="s">
        <v>175</v>
      </c>
      <c r="CC2" s="107"/>
      <c r="CD2" s="107"/>
      <c r="CE2" s="107"/>
      <c r="CF2" s="107"/>
      <c r="CG2" s="107"/>
      <c r="CH2" s="107"/>
      <c r="CI2" s="107"/>
      <c r="CJ2" s="107"/>
      <c r="CK2" s="107"/>
      <c r="CL2" s="107"/>
      <c r="CM2" s="107"/>
      <c r="CN2" s="107"/>
      <c r="CO2" s="46"/>
      <c r="CP2" s="46"/>
      <c r="CQ2" s="46"/>
      <c r="CR2" s="46"/>
      <c r="CS2" s="46"/>
      <c r="CT2" s="46"/>
      <c r="CU2" s="46"/>
      <c r="CV2" s="46"/>
      <c r="CW2" s="46"/>
      <c r="CX2" s="46"/>
      <c r="CY2" s="46"/>
      <c r="CZ2" s="46"/>
      <c r="DA2" s="46"/>
      <c r="DB2" s="46"/>
      <c r="DC2" s="46"/>
      <c r="DD2" s="47"/>
      <c r="DE2" s="47"/>
      <c r="DF2" s="47"/>
      <c r="DG2" s="47"/>
      <c r="DH2" s="47"/>
      <c r="DI2" s="47"/>
      <c r="DJ2" s="47"/>
    </row>
    <row r="3" spans="1:114" x14ac:dyDescent="0.25">
      <c r="A3" s="6" t="s">
        <v>148</v>
      </c>
      <c r="B3" s="109" t="s">
        <v>149</v>
      </c>
      <c r="C3" s="109"/>
      <c r="D3" s="109"/>
      <c r="E3" s="109"/>
      <c r="F3" s="109"/>
      <c r="G3" s="109"/>
      <c r="H3" s="109"/>
      <c r="I3" s="109"/>
      <c r="J3" s="109"/>
      <c r="K3" s="109"/>
      <c r="L3" s="109"/>
      <c r="M3" s="109"/>
      <c r="N3" s="109" t="s">
        <v>150</v>
      </c>
      <c r="O3" s="109"/>
      <c r="P3" s="109"/>
      <c r="Q3" s="102" t="s">
        <v>155</v>
      </c>
      <c r="R3" s="102"/>
      <c r="S3" s="102"/>
      <c r="T3" s="102"/>
      <c r="U3" s="114" t="s">
        <v>161</v>
      </c>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114"/>
      <c r="AU3" s="114"/>
      <c r="AV3" s="114"/>
      <c r="AW3" s="114"/>
      <c r="AX3" s="114"/>
      <c r="AY3" s="114"/>
      <c r="AZ3" s="114"/>
      <c r="BA3" s="114"/>
      <c r="BB3" s="114"/>
      <c r="BC3" s="114"/>
      <c r="BD3" s="114"/>
      <c r="BE3" s="96" t="s">
        <v>165</v>
      </c>
      <c r="BF3" s="96"/>
      <c r="BG3" s="96"/>
      <c r="BH3" s="96"/>
      <c r="BI3" s="96"/>
      <c r="BJ3" s="96"/>
      <c r="BK3" s="96"/>
      <c r="BL3" s="98" t="s">
        <v>163</v>
      </c>
      <c r="BM3" s="98"/>
      <c r="BN3" s="98"/>
      <c r="BO3" s="98"/>
      <c r="BP3" s="98"/>
      <c r="BQ3" s="42" t="s">
        <v>167</v>
      </c>
      <c r="BR3" s="39" t="s">
        <v>169</v>
      </c>
      <c r="BS3" s="114" t="s">
        <v>171</v>
      </c>
      <c r="BT3" s="114"/>
      <c r="BU3" s="102" t="s">
        <v>173</v>
      </c>
      <c r="BV3" s="102"/>
      <c r="BW3" s="102"/>
      <c r="BX3" s="102"/>
      <c r="BY3" s="102"/>
      <c r="BZ3" s="102"/>
      <c r="CA3" s="102"/>
      <c r="CB3" s="103" t="s">
        <v>178</v>
      </c>
      <c r="CC3" s="103"/>
      <c r="CD3" s="103"/>
      <c r="CE3" s="103"/>
      <c r="CF3" s="103"/>
      <c r="CG3" s="103"/>
      <c r="CH3" s="103"/>
      <c r="CI3" s="103"/>
      <c r="CJ3" s="103"/>
      <c r="CK3" s="103"/>
      <c r="CL3" s="103"/>
      <c r="CM3" s="103"/>
      <c r="CN3" s="103"/>
      <c r="CO3" s="102" t="s">
        <v>179</v>
      </c>
      <c r="CP3" s="102"/>
      <c r="CQ3" s="102"/>
      <c r="CR3" s="102"/>
      <c r="CS3" s="102"/>
      <c r="CT3" s="102"/>
      <c r="CU3" s="102"/>
      <c r="CV3" s="102"/>
      <c r="CW3" s="102"/>
      <c r="CX3" s="102"/>
      <c r="CY3" s="102"/>
      <c r="CZ3" s="102"/>
      <c r="DA3" s="102"/>
      <c r="DB3" s="102"/>
      <c r="DC3" s="102"/>
      <c r="DD3" s="103" t="s">
        <v>181</v>
      </c>
      <c r="DE3" s="103"/>
      <c r="DF3" s="103"/>
      <c r="DG3" s="103"/>
      <c r="DH3" s="103"/>
      <c r="DI3" s="103"/>
      <c r="DJ3" s="103"/>
    </row>
    <row r="4" spans="1:114" x14ac:dyDescent="0.25">
      <c r="A4" s="6" t="s">
        <v>0</v>
      </c>
      <c r="B4" s="109" t="s">
        <v>151</v>
      </c>
      <c r="C4" s="109"/>
      <c r="D4" s="109"/>
      <c r="E4" s="109"/>
      <c r="F4" s="109"/>
      <c r="G4" s="109"/>
      <c r="H4" s="109"/>
      <c r="I4" s="109"/>
      <c r="J4" s="109"/>
      <c r="K4" s="109"/>
      <c r="L4" s="109"/>
      <c r="M4" s="109"/>
      <c r="N4" s="109" t="s">
        <v>152</v>
      </c>
      <c r="O4" s="109"/>
      <c r="P4" s="109"/>
      <c r="Q4" s="111" t="s">
        <v>94</v>
      </c>
      <c r="R4" s="111"/>
      <c r="S4" s="111"/>
      <c r="T4" s="111"/>
      <c r="U4" s="112" t="s">
        <v>95</v>
      </c>
      <c r="V4" s="112"/>
      <c r="W4" s="115" t="s">
        <v>17</v>
      </c>
      <c r="X4" s="115"/>
      <c r="Y4" s="115"/>
      <c r="Z4" s="115"/>
      <c r="AA4" s="115"/>
      <c r="AB4" s="115"/>
      <c r="AC4" s="115"/>
      <c r="AD4" s="115"/>
      <c r="AE4" s="115"/>
      <c r="AF4" s="115"/>
      <c r="AG4" s="115"/>
      <c r="AH4" s="115"/>
      <c r="AI4" s="115"/>
      <c r="AJ4" s="109" t="s">
        <v>64</v>
      </c>
      <c r="AK4" s="109"/>
      <c r="AL4" s="109"/>
      <c r="AM4" s="109"/>
      <c r="AN4" s="109" t="s">
        <v>29</v>
      </c>
      <c r="AO4" s="109"/>
      <c r="AP4" s="109"/>
      <c r="AQ4" s="109"/>
      <c r="AR4" s="109"/>
      <c r="AS4" s="109"/>
      <c r="AT4" s="109" t="s">
        <v>40</v>
      </c>
      <c r="AU4" s="109"/>
      <c r="AV4" s="109"/>
      <c r="AW4" s="109"/>
      <c r="AX4" s="109"/>
      <c r="AY4" s="109"/>
      <c r="AZ4" s="109"/>
      <c r="BA4" s="109"/>
      <c r="BB4" s="109" t="s">
        <v>74</v>
      </c>
      <c r="BC4" s="109"/>
      <c r="BD4" s="109"/>
      <c r="BE4" s="101" t="s">
        <v>4</v>
      </c>
      <c r="BF4" s="101"/>
      <c r="BG4" s="101"/>
      <c r="BH4" s="101"/>
      <c r="BI4" s="101"/>
      <c r="BJ4" s="101"/>
      <c r="BK4" s="101"/>
      <c r="BL4" s="95" t="s">
        <v>14</v>
      </c>
      <c r="BM4" s="95"/>
      <c r="BN4" s="95"/>
      <c r="BO4" s="95"/>
      <c r="BP4" s="95"/>
      <c r="BQ4" s="6" t="s">
        <v>10</v>
      </c>
      <c r="BR4" s="19" t="s">
        <v>34</v>
      </c>
      <c r="BS4" s="18" t="s">
        <v>63</v>
      </c>
      <c r="BT4" s="18"/>
      <c r="BU4" s="106" t="s">
        <v>174</v>
      </c>
      <c r="BV4" s="106"/>
      <c r="BW4" s="106"/>
      <c r="BX4" s="106"/>
      <c r="BY4" s="106"/>
      <c r="BZ4" s="106"/>
      <c r="CA4" s="106"/>
      <c r="CB4" s="105" t="s">
        <v>78</v>
      </c>
      <c r="CC4" s="105"/>
      <c r="CD4" s="105"/>
      <c r="CE4" s="105"/>
      <c r="CF4" s="105"/>
      <c r="CG4" s="105"/>
      <c r="CH4" s="105"/>
      <c r="CI4" s="105"/>
      <c r="CJ4" s="105"/>
      <c r="CK4" s="105"/>
      <c r="CL4" s="105"/>
      <c r="CM4" s="105"/>
      <c r="CN4" s="105"/>
      <c r="CO4" s="120" t="s">
        <v>124</v>
      </c>
      <c r="CP4" s="120"/>
      <c r="CQ4" s="120"/>
      <c r="CR4" s="120"/>
      <c r="CS4" s="120"/>
      <c r="CT4" s="120" t="s">
        <v>125</v>
      </c>
      <c r="CU4" s="120"/>
      <c r="CV4" s="120"/>
      <c r="CW4" s="120"/>
      <c r="CX4" s="120"/>
      <c r="CY4" s="120" t="s">
        <v>126</v>
      </c>
      <c r="CZ4" s="120"/>
      <c r="DA4" s="120"/>
      <c r="DB4" s="120"/>
      <c r="DC4" s="120"/>
      <c r="DD4" s="104" t="s">
        <v>180</v>
      </c>
      <c r="DE4" s="104"/>
      <c r="DF4" s="104"/>
      <c r="DG4" s="104"/>
      <c r="DH4" s="104"/>
      <c r="DI4" s="104"/>
      <c r="DJ4" s="104"/>
    </row>
    <row r="5" spans="1:114" x14ac:dyDescent="0.25">
      <c r="A5" s="6" t="s">
        <v>1</v>
      </c>
      <c r="B5" s="109" t="s">
        <v>154</v>
      </c>
      <c r="C5" s="109"/>
      <c r="D5" s="109"/>
      <c r="E5" s="109"/>
      <c r="F5" s="109"/>
      <c r="G5" s="109"/>
      <c r="H5" s="109"/>
      <c r="I5" s="109"/>
      <c r="J5" s="109"/>
      <c r="K5" s="109"/>
      <c r="L5" s="109"/>
      <c r="M5" s="109"/>
      <c r="N5" s="109" t="s">
        <v>153</v>
      </c>
      <c r="O5" s="109"/>
      <c r="P5" s="109"/>
      <c r="Q5" s="111">
        <v>5</v>
      </c>
      <c r="R5" s="111"/>
      <c r="S5" s="111"/>
      <c r="T5" s="10" t="s">
        <v>73</v>
      </c>
      <c r="U5" s="109">
        <v>2</v>
      </c>
      <c r="V5" s="109"/>
      <c r="W5" s="109">
        <v>3</v>
      </c>
      <c r="X5" s="109"/>
      <c r="Y5" s="109"/>
      <c r="Z5" s="109"/>
      <c r="AA5" s="109"/>
      <c r="AB5" s="109"/>
      <c r="AC5" s="109"/>
      <c r="AD5" s="109"/>
      <c r="AE5" s="109"/>
      <c r="AF5" s="109"/>
      <c r="AG5" s="109"/>
      <c r="AH5" s="109"/>
      <c r="AI5" s="109"/>
      <c r="AJ5" s="109">
        <v>4</v>
      </c>
      <c r="AK5" s="109"/>
      <c r="AL5" s="109"/>
      <c r="AM5" s="109"/>
      <c r="AN5" s="109">
        <v>5</v>
      </c>
      <c r="AO5" s="109"/>
      <c r="AP5" s="109"/>
      <c r="AQ5" s="109"/>
      <c r="AR5" s="109"/>
      <c r="AS5" s="109"/>
      <c r="AT5" s="109">
        <v>6</v>
      </c>
      <c r="AU5" s="109"/>
      <c r="AV5" s="109"/>
      <c r="AW5" s="109"/>
      <c r="AX5" s="109"/>
      <c r="AY5" s="109"/>
      <c r="AZ5" s="109"/>
      <c r="BA5" s="109"/>
      <c r="BB5" s="109" t="s">
        <v>73</v>
      </c>
      <c r="BC5" s="109"/>
      <c r="BD5" s="109"/>
      <c r="BE5" s="101" t="s">
        <v>3</v>
      </c>
      <c r="BF5" s="101"/>
      <c r="BG5" s="101"/>
      <c r="BH5" s="101"/>
      <c r="BI5" s="101"/>
      <c r="BJ5" s="101"/>
      <c r="BK5" s="36" t="s">
        <v>73</v>
      </c>
      <c r="BL5" s="95" t="s">
        <v>15</v>
      </c>
      <c r="BM5" s="95"/>
      <c r="BN5" s="95"/>
      <c r="BO5" s="95"/>
      <c r="BP5" s="37" t="s">
        <v>73</v>
      </c>
      <c r="BQ5" s="9" t="s">
        <v>11</v>
      </c>
      <c r="BR5" s="19" t="s">
        <v>35</v>
      </c>
      <c r="BS5" s="109">
        <v>3.6</v>
      </c>
      <c r="BT5" s="109"/>
      <c r="BU5" s="101">
        <v>7</v>
      </c>
      <c r="BV5" s="101"/>
      <c r="BW5" s="101"/>
      <c r="BX5" s="101"/>
      <c r="BY5" s="101"/>
      <c r="BZ5" s="101"/>
      <c r="CA5" s="101"/>
      <c r="CB5" s="105" t="s">
        <v>70</v>
      </c>
      <c r="CC5" s="105"/>
      <c r="CD5" s="105"/>
      <c r="CE5" s="105"/>
      <c r="CF5" s="105"/>
      <c r="CG5" s="105"/>
      <c r="CH5" s="105"/>
      <c r="CI5" s="105"/>
      <c r="CJ5" s="105"/>
      <c r="CK5" s="105"/>
      <c r="CL5" s="105" t="s">
        <v>72</v>
      </c>
      <c r="CM5" s="105"/>
      <c r="CN5" s="105"/>
      <c r="DD5" s="17"/>
      <c r="DE5" s="17"/>
      <c r="DF5" s="17"/>
      <c r="DG5" s="17"/>
      <c r="DH5" s="17"/>
      <c r="DI5" s="17"/>
      <c r="DJ5" s="17"/>
    </row>
    <row r="6" spans="1:114" x14ac:dyDescent="0.25">
      <c r="A6" s="6" t="s">
        <v>96</v>
      </c>
      <c r="B6" s="17"/>
      <c r="C6" s="109" t="s">
        <v>50</v>
      </c>
      <c r="D6" s="109"/>
      <c r="E6" s="109"/>
      <c r="F6" s="109"/>
      <c r="G6" s="109"/>
      <c r="H6" s="109" t="s">
        <v>51</v>
      </c>
      <c r="I6" s="109"/>
      <c r="J6" s="109"/>
      <c r="K6" s="109"/>
      <c r="L6" s="109"/>
      <c r="M6" s="109"/>
      <c r="N6" s="109" t="s">
        <v>57</v>
      </c>
      <c r="O6" s="109"/>
      <c r="P6" s="109"/>
      <c r="Q6" s="111">
        <v>26</v>
      </c>
      <c r="R6" s="111"/>
      <c r="S6" s="111"/>
      <c r="T6" s="10"/>
      <c r="U6" s="109">
        <v>33</v>
      </c>
      <c r="V6" s="109"/>
      <c r="W6" s="109">
        <v>34</v>
      </c>
      <c r="X6" s="109"/>
      <c r="Y6" s="109"/>
      <c r="Z6" s="109"/>
      <c r="AA6" s="109"/>
      <c r="AB6" s="109"/>
      <c r="AC6" s="109"/>
      <c r="AD6" s="109"/>
      <c r="AE6" s="109"/>
      <c r="AF6" s="109"/>
      <c r="AG6" s="109"/>
      <c r="AH6" s="109"/>
      <c r="AI6" s="109"/>
      <c r="AJ6" s="109">
        <v>37</v>
      </c>
      <c r="AK6" s="109"/>
      <c r="AL6" s="109"/>
      <c r="AM6" s="109"/>
      <c r="AN6" s="109">
        <v>41</v>
      </c>
      <c r="AO6" s="109"/>
      <c r="AP6" s="109"/>
      <c r="AQ6" s="109"/>
      <c r="AR6" s="109"/>
      <c r="AS6" s="109"/>
      <c r="AT6" s="109">
        <v>44</v>
      </c>
      <c r="AU6" s="109"/>
      <c r="AV6" s="109"/>
      <c r="AW6" s="109"/>
      <c r="AX6" s="109"/>
      <c r="AY6" s="109"/>
      <c r="AZ6" s="109"/>
      <c r="BA6" s="109"/>
      <c r="BB6" s="19"/>
      <c r="BC6" s="19"/>
      <c r="BD6" s="19"/>
      <c r="BE6" s="100" t="s">
        <v>5</v>
      </c>
      <c r="BF6" s="100"/>
      <c r="BG6" s="100"/>
      <c r="BH6" s="100"/>
      <c r="BI6" s="100"/>
      <c r="BJ6" s="100"/>
      <c r="BK6" s="49"/>
      <c r="BL6" s="95" t="s">
        <v>16</v>
      </c>
      <c r="BM6" s="95"/>
      <c r="BN6" s="95"/>
      <c r="BO6" s="95"/>
      <c r="BP6" s="37"/>
      <c r="BQ6" s="9">
        <v>8</v>
      </c>
      <c r="BR6" s="19">
        <v>20</v>
      </c>
      <c r="BS6" s="109">
        <v>52</v>
      </c>
      <c r="BT6" s="109"/>
      <c r="BU6" s="101">
        <v>29</v>
      </c>
      <c r="BV6" s="101"/>
      <c r="BW6" s="101"/>
      <c r="BX6" s="101"/>
      <c r="BY6" s="101"/>
      <c r="BZ6" s="101"/>
      <c r="CA6" s="101"/>
      <c r="CB6" s="28"/>
      <c r="CC6" s="28"/>
      <c r="CD6" s="28"/>
      <c r="CE6" s="28"/>
      <c r="CF6" s="28"/>
      <c r="CG6" s="28"/>
      <c r="CH6" s="28"/>
      <c r="CI6" s="28"/>
      <c r="CJ6" s="28"/>
      <c r="CK6" s="28"/>
      <c r="CL6" s="28"/>
      <c r="CM6" s="28"/>
      <c r="CN6" s="17"/>
      <c r="CO6" s="120" t="s">
        <v>127</v>
      </c>
      <c r="CP6" s="120"/>
      <c r="CQ6" s="120"/>
      <c r="CR6" s="120"/>
      <c r="CS6" s="120"/>
      <c r="CT6" s="120" t="s">
        <v>136</v>
      </c>
      <c r="CU6" s="120"/>
      <c r="CV6" s="120"/>
      <c r="CW6" s="120"/>
      <c r="CX6" s="120"/>
      <c r="CY6" s="120" t="s">
        <v>138</v>
      </c>
      <c r="CZ6" s="120"/>
      <c r="DA6" s="120"/>
      <c r="DB6" s="120"/>
      <c r="DC6" s="120"/>
      <c r="DD6" s="104" t="s">
        <v>182</v>
      </c>
      <c r="DE6" s="104"/>
      <c r="DF6" s="104"/>
      <c r="DG6" s="104" t="s">
        <v>183</v>
      </c>
      <c r="DH6" s="104"/>
      <c r="DI6" s="104"/>
      <c r="DJ6" s="104"/>
    </row>
    <row r="7" spans="1:114" x14ac:dyDescent="0.25">
      <c r="A7" s="6" t="s">
        <v>2</v>
      </c>
      <c r="B7" s="18" t="s">
        <v>91</v>
      </c>
      <c r="C7" s="18" t="s">
        <v>8</v>
      </c>
      <c r="D7" s="18" t="s">
        <v>59</v>
      </c>
      <c r="E7" s="18" t="s">
        <v>58</v>
      </c>
      <c r="F7" s="18" t="s">
        <v>60</v>
      </c>
      <c r="G7" s="18" t="s">
        <v>61</v>
      </c>
      <c r="H7" s="18" t="s">
        <v>8</v>
      </c>
      <c r="I7" s="18" t="s">
        <v>52</v>
      </c>
      <c r="J7" s="18" t="s">
        <v>53</v>
      </c>
      <c r="K7" s="18" t="s">
        <v>54</v>
      </c>
      <c r="L7" s="18" t="s">
        <v>55</v>
      </c>
      <c r="M7" s="18" t="s">
        <v>56</v>
      </c>
      <c r="N7" s="18">
        <v>2008</v>
      </c>
      <c r="O7" s="18">
        <v>2009</v>
      </c>
      <c r="P7" s="18">
        <v>2010</v>
      </c>
      <c r="Q7" s="8" t="s">
        <v>6</v>
      </c>
      <c r="R7" s="8" t="s">
        <v>7</v>
      </c>
      <c r="S7" s="8" t="s">
        <v>8</v>
      </c>
      <c r="T7" s="8" t="s">
        <v>71</v>
      </c>
      <c r="U7" s="21" t="s">
        <v>65</v>
      </c>
      <c r="V7" s="21" t="s">
        <v>66</v>
      </c>
      <c r="W7" s="22" t="s">
        <v>18</v>
      </c>
      <c r="X7" s="22" t="s">
        <v>36</v>
      </c>
      <c r="Y7" s="22" t="s">
        <v>19</v>
      </c>
      <c r="Z7" s="22" t="s">
        <v>20</v>
      </c>
      <c r="AA7" s="22" t="s">
        <v>21</v>
      </c>
      <c r="AB7" s="22" t="s">
        <v>22</v>
      </c>
      <c r="AC7" s="18" t="s">
        <v>23</v>
      </c>
      <c r="AD7" s="22" t="s">
        <v>37</v>
      </c>
      <c r="AE7" s="18" t="s">
        <v>19</v>
      </c>
      <c r="AF7" s="18" t="s">
        <v>20</v>
      </c>
      <c r="AG7" s="18" t="s">
        <v>21</v>
      </c>
      <c r="AH7" s="18" t="s">
        <v>22</v>
      </c>
      <c r="AI7" s="18" t="s">
        <v>24</v>
      </c>
      <c r="AJ7" s="22" t="s">
        <v>25</v>
      </c>
      <c r="AK7" s="22" t="s">
        <v>26</v>
      </c>
      <c r="AL7" s="22" t="s">
        <v>27</v>
      </c>
      <c r="AM7" s="22" t="s">
        <v>28</v>
      </c>
      <c r="AN7" s="23" t="s">
        <v>38</v>
      </c>
      <c r="AO7" s="23" t="s">
        <v>39</v>
      </c>
      <c r="AP7" s="22" t="s">
        <v>30</v>
      </c>
      <c r="AQ7" s="22" t="s">
        <v>31</v>
      </c>
      <c r="AR7" s="22" t="s">
        <v>32</v>
      </c>
      <c r="AS7" s="22" t="s">
        <v>33</v>
      </c>
      <c r="AT7" s="18" t="s">
        <v>41</v>
      </c>
      <c r="AU7" s="18" t="s">
        <v>42</v>
      </c>
      <c r="AV7" s="18" t="s">
        <v>43</v>
      </c>
      <c r="AW7" s="18" t="s">
        <v>44</v>
      </c>
      <c r="AX7" s="18" t="s">
        <v>45</v>
      </c>
      <c r="AY7" s="18" t="s">
        <v>46</v>
      </c>
      <c r="AZ7" s="18" t="s">
        <v>47</v>
      </c>
      <c r="BA7" s="18" t="s">
        <v>48</v>
      </c>
      <c r="BB7" s="18" t="s">
        <v>75</v>
      </c>
      <c r="BC7" s="18" t="s">
        <v>76</v>
      </c>
      <c r="BD7" s="18" t="s">
        <v>71</v>
      </c>
      <c r="BE7" s="6" t="s">
        <v>67</v>
      </c>
      <c r="BF7" s="6" t="s">
        <v>68</v>
      </c>
      <c r="BG7" s="6" t="s">
        <v>105</v>
      </c>
      <c r="BH7" s="6" t="s">
        <v>67</v>
      </c>
      <c r="BI7" s="6" t="s">
        <v>68</v>
      </c>
      <c r="BJ7" s="6" t="s">
        <v>105</v>
      </c>
      <c r="BK7" s="6" t="s">
        <v>71</v>
      </c>
      <c r="BL7" s="51" t="s">
        <v>100</v>
      </c>
      <c r="BM7" s="51" t="s">
        <v>101</v>
      </c>
      <c r="BN7" s="51" t="s">
        <v>102</v>
      </c>
      <c r="BO7" s="51" t="s">
        <v>103</v>
      </c>
      <c r="BP7" s="18" t="s">
        <v>71</v>
      </c>
      <c r="BQ7" s="6" t="s">
        <v>12</v>
      </c>
      <c r="BR7" s="18" t="s">
        <v>110</v>
      </c>
      <c r="BS7" s="18" t="s">
        <v>112</v>
      </c>
      <c r="BT7" s="18" t="s">
        <v>111</v>
      </c>
      <c r="BU7" s="7" t="s">
        <v>114</v>
      </c>
      <c r="BV7" s="7" t="s">
        <v>115</v>
      </c>
      <c r="BW7" s="7" t="s">
        <v>116</v>
      </c>
      <c r="BX7" s="7" t="s">
        <v>117</v>
      </c>
      <c r="BY7" s="7" t="s">
        <v>118</v>
      </c>
      <c r="BZ7" s="7" t="s">
        <v>119</v>
      </c>
      <c r="CA7" s="7" t="s">
        <v>120</v>
      </c>
      <c r="CB7" s="17" t="s">
        <v>79</v>
      </c>
      <c r="CC7" s="17" t="s">
        <v>80</v>
      </c>
      <c r="CD7" s="17" t="s">
        <v>81</v>
      </c>
      <c r="CE7" s="17" t="s">
        <v>82</v>
      </c>
      <c r="CF7" s="17" t="s">
        <v>83</v>
      </c>
      <c r="CG7" s="17" t="s">
        <v>84</v>
      </c>
      <c r="CH7" s="17" t="s">
        <v>85</v>
      </c>
      <c r="CI7" s="17" t="s">
        <v>86</v>
      </c>
      <c r="CJ7" s="17" t="s">
        <v>87</v>
      </c>
      <c r="CK7" s="17" t="s">
        <v>88</v>
      </c>
      <c r="CL7" s="17" t="s">
        <v>69</v>
      </c>
      <c r="CM7" s="29" t="s">
        <v>89</v>
      </c>
      <c r="CN7" s="17" t="s">
        <v>123</v>
      </c>
      <c r="CO7" s="2" t="s">
        <v>128</v>
      </c>
      <c r="CP7" s="2" t="s">
        <v>130</v>
      </c>
      <c r="CQ7" s="2" t="s">
        <v>131</v>
      </c>
      <c r="CR7" s="2" t="s">
        <v>132</v>
      </c>
      <c r="CS7" s="2" t="s">
        <v>133</v>
      </c>
      <c r="CT7" s="2" t="s">
        <v>128</v>
      </c>
      <c r="CU7" s="2" t="s">
        <v>130</v>
      </c>
      <c r="CV7" s="2" t="s">
        <v>131</v>
      </c>
      <c r="CW7" s="2" t="s">
        <v>132</v>
      </c>
      <c r="CX7" s="2" t="s">
        <v>133</v>
      </c>
      <c r="CY7" s="2" t="s">
        <v>128</v>
      </c>
      <c r="CZ7" s="2" t="s">
        <v>130</v>
      </c>
      <c r="DA7" s="2" t="s">
        <v>131</v>
      </c>
      <c r="DB7" s="2" t="s">
        <v>132</v>
      </c>
      <c r="DC7" s="2" t="s">
        <v>133</v>
      </c>
      <c r="DD7" s="17" t="s">
        <v>141</v>
      </c>
      <c r="DE7" s="17" t="s">
        <v>142</v>
      </c>
      <c r="DF7" s="17" t="s">
        <v>143</v>
      </c>
      <c r="DG7" s="17" t="s">
        <v>144</v>
      </c>
      <c r="DH7" s="17" t="s">
        <v>145</v>
      </c>
      <c r="DI7" s="17" t="s">
        <v>146</v>
      </c>
      <c r="DJ7" s="17" t="s">
        <v>147</v>
      </c>
    </row>
    <row r="8" spans="1:114" x14ac:dyDescent="0.25">
      <c r="A8" s="6" t="s">
        <v>90</v>
      </c>
      <c r="B8" s="109" t="s">
        <v>92</v>
      </c>
      <c r="C8" s="109"/>
      <c r="D8" s="109"/>
      <c r="E8" s="109"/>
      <c r="F8" s="109"/>
      <c r="G8" s="109"/>
      <c r="H8" s="109"/>
      <c r="I8" s="109"/>
      <c r="J8" s="109"/>
      <c r="K8" s="109"/>
      <c r="L8" s="109"/>
      <c r="M8" s="109"/>
      <c r="N8" s="109" t="s">
        <v>93</v>
      </c>
      <c r="O8" s="109"/>
      <c r="P8" s="109"/>
      <c r="Q8" s="111" t="s">
        <v>92</v>
      </c>
      <c r="R8" s="111"/>
      <c r="S8" s="111"/>
      <c r="T8" s="8" t="s">
        <v>99</v>
      </c>
      <c r="U8" s="109" t="s">
        <v>97</v>
      </c>
      <c r="V8" s="109"/>
      <c r="W8" s="22" t="s">
        <v>98</v>
      </c>
      <c r="X8" s="115" t="s">
        <v>97</v>
      </c>
      <c r="Y8" s="115"/>
      <c r="Z8" s="115"/>
      <c r="AA8" s="115"/>
      <c r="AB8" s="115"/>
      <c r="AC8" s="115"/>
      <c r="AD8" s="115"/>
      <c r="AE8" s="115"/>
      <c r="AF8" s="115"/>
      <c r="AG8" s="115"/>
      <c r="AH8" s="115"/>
      <c r="AI8" s="115"/>
      <c r="AJ8" s="115" t="s">
        <v>97</v>
      </c>
      <c r="AK8" s="115"/>
      <c r="AL8" s="115"/>
      <c r="AM8" s="115"/>
      <c r="AN8" s="117" t="s">
        <v>97</v>
      </c>
      <c r="AO8" s="117"/>
      <c r="AP8" s="117"/>
      <c r="AQ8" s="117"/>
      <c r="AR8" s="117"/>
      <c r="AS8" s="117"/>
      <c r="AT8" s="117" t="s">
        <v>97</v>
      </c>
      <c r="AU8" s="117"/>
      <c r="AV8" s="117"/>
      <c r="AW8" s="117"/>
      <c r="AX8" s="117"/>
      <c r="AY8" s="117"/>
      <c r="AZ8" s="117"/>
      <c r="BA8" s="117"/>
      <c r="BB8" s="109" t="s">
        <v>97</v>
      </c>
      <c r="BC8" s="109"/>
      <c r="BD8" s="18" t="s">
        <v>99</v>
      </c>
      <c r="BE8" s="94" t="s">
        <v>104</v>
      </c>
      <c r="BF8" s="94"/>
      <c r="BG8" s="94"/>
      <c r="BH8" s="94" t="s">
        <v>106</v>
      </c>
      <c r="BI8" s="94"/>
      <c r="BJ8" s="94"/>
      <c r="BK8" s="6" t="s">
        <v>107</v>
      </c>
      <c r="BL8" s="95" t="s">
        <v>104</v>
      </c>
      <c r="BM8" s="95"/>
      <c r="BN8" s="95"/>
      <c r="BO8" s="95"/>
      <c r="BP8" s="18" t="s">
        <v>99</v>
      </c>
      <c r="BQ8" s="6" t="s">
        <v>108</v>
      </c>
      <c r="BR8" s="109" t="s">
        <v>109</v>
      </c>
      <c r="BS8" s="109"/>
      <c r="BT8" s="109"/>
      <c r="BU8" s="118" t="s">
        <v>113</v>
      </c>
      <c r="BV8" s="118"/>
      <c r="BW8" s="118"/>
      <c r="BX8" s="118"/>
      <c r="BY8" s="118"/>
      <c r="BZ8" s="118"/>
      <c r="CA8" s="118"/>
      <c r="CB8" s="104" t="s">
        <v>121</v>
      </c>
      <c r="CC8" s="104"/>
      <c r="CD8" s="104"/>
      <c r="CE8" s="104"/>
      <c r="CF8" s="104"/>
      <c r="CG8" s="104"/>
      <c r="CH8" s="104"/>
      <c r="CI8" s="104"/>
      <c r="CJ8" s="104"/>
      <c r="CK8" s="104"/>
      <c r="CL8" s="104"/>
      <c r="CM8" s="104"/>
      <c r="CN8" s="17" t="s">
        <v>122</v>
      </c>
      <c r="CO8" s="119" t="s">
        <v>129</v>
      </c>
      <c r="CP8" s="119"/>
      <c r="CQ8" s="119"/>
      <c r="CR8" s="33" t="s">
        <v>134</v>
      </c>
      <c r="CS8" s="33" t="s">
        <v>135</v>
      </c>
      <c r="CT8" s="119" t="s">
        <v>129</v>
      </c>
      <c r="CU8" s="119"/>
      <c r="CV8" s="119"/>
      <c r="CW8" s="33" t="s">
        <v>134</v>
      </c>
      <c r="CX8" s="33" t="s">
        <v>135</v>
      </c>
      <c r="CY8" s="119" t="s">
        <v>137</v>
      </c>
      <c r="CZ8" s="119"/>
      <c r="DA8" s="119"/>
      <c r="DB8" s="119"/>
      <c r="DC8" s="119"/>
      <c r="DD8" s="104" t="s">
        <v>121</v>
      </c>
      <c r="DE8" s="104"/>
      <c r="DF8" s="104"/>
      <c r="DG8" s="104"/>
      <c r="DH8" s="104"/>
      <c r="DI8" s="104"/>
      <c r="DJ8" s="104"/>
    </row>
    <row r="9" spans="1:114" x14ac:dyDescent="0.25">
      <c r="A9" s="2" t="s">
        <v>184</v>
      </c>
      <c r="B9" s="20">
        <v>-5.4053700000000003E-2</v>
      </c>
      <c r="C9" s="20">
        <v>-1.3186399999999999E-2</v>
      </c>
      <c r="D9" s="20">
        <v>-1.0744500000000001E-2</v>
      </c>
      <c r="E9" s="20">
        <v>-2.4418999999999999E-3</v>
      </c>
      <c r="F9" s="20">
        <v>0</v>
      </c>
      <c r="G9" s="20">
        <v>0</v>
      </c>
      <c r="H9" s="20">
        <v>4.0867300000000002E-2</v>
      </c>
      <c r="I9" s="20">
        <v>0</v>
      </c>
      <c r="J9" s="20">
        <v>2.9929500000000001E-2</v>
      </c>
      <c r="K9" s="20">
        <v>1.0937799999999999E-2</v>
      </c>
      <c r="L9" s="20">
        <v>0</v>
      </c>
      <c r="M9" s="20">
        <v>0</v>
      </c>
      <c r="N9" s="35">
        <v>0.13048480000000001</v>
      </c>
      <c r="O9" s="35">
        <v>0.5351399</v>
      </c>
      <c r="P9" s="35">
        <v>0.33437539999999999</v>
      </c>
      <c r="Q9" s="15"/>
      <c r="R9" s="15"/>
      <c r="S9" s="15"/>
      <c r="T9" s="14"/>
      <c r="U9" s="24"/>
      <c r="V9" s="24"/>
      <c r="W9" s="25"/>
      <c r="X9" s="25"/>
      <c r="Y9" s="25"/>
      <c r="Z9" s="25"/>
      <c r="AA9" s="25"/>
      <c r="AB9" s="25"/>
      <c r="AC9" s="20"/>
      <c r="AD9" s="25"/>
      <c r="AE9" s="20"/>
      <c r="AF9" s="20"/>
      <c r="AG9" s="20"/>
      <c r="AH9" s="20"/>
      <c r="AI9" s="20"/>
      <c r="AJ9" s="25"/>
      <c r="AK9" s="25"/>
      <c r="AL9" s="25"/>
      <c r="AM9" s="25"/>
      <c r="AN9" s="25"/>
      <c r="AO9" s="25"/>
      <c r="AP9" s="25"/>
      <c r="AQ9" s="25"/>
      <c r="AR9" s="25"/>
      <c r="AS9" s="25"/>
      <c r="AT9" s="20"/>
      <c r="AU9" s="20"/>
      <c r="AV9" s="20"/>
      <c r="AW9" s="20"/>
      <c r="AX9" s="20"/>
      <c r="AY9" s="20"/>
      <c r="AZ9" s="20"/>
      <c r="BA9" s="20"/>
      <c r="BB9" s="20"/>
      <c r="BC9" s="20"/>
      <c r="BD9" s="26"/>
      <c r="BE9" s="40"/>
      <c r="BF9" s="40"/>
      <c r="BG9" s="40"/>
      <c r="BH9" s="40"/>
      <c r="BI9" s="40"/>
      <c r="BJ9" s="40"/>
      <c r="BK9" s="14"/>
      <c r="BL9" s="41"/>
      <c r="BM9" s="41"/>
      <c r="BN9" s="41"/>
      <c r="BO9" s="41"/>
      <c r="BP9" s="26"/>
      <c r="BQ9" s="15"/>
      <c r="BR9" s="20"/>
      <c r="BS9" s="20"/>
      <c r="BT9" s="20"/>
      <c r="BU9" s="15"/>
      <c r="BV9" s="15"/>
      <c r="BW9" s="15"/>
      <c r="BX9" s="15"/>
      <c r="BY9" s="15"/>
      <c r="BZ9" s="15"/>
      <c r="CA9" s="15"/>
      <c r="CB9" s="30">
        <v>1.4327999999999999E-3</v>
      </c>
      <c r="CC9" s="30">
        <v>-2.4350000000000001E-4</v>
      </c>
      <c r="CD9" s="30"/>
      <c r="CE9" s="30"/>
      <c r="CF9" s="30">
        <v>1.6762999999999999E-3</v>
      </c>
      <c r="CG9" s="30">
        <v>-1.0033800000000001E-2</v>
      </c>
      <c r="CH9" s="30">
        <v>4.4929000000000002E-3</v>
      </c>
      <c r="CI9" s="30">
        <v>0</v>
      </c>
      <c r="CJ9" s="30">
        <v>0</v>
      </c>
      <c r="CK9" s="30">
        <v>-1.45267E-2</v>
      </c>
      <c r="CL9" s="30">
        <f>CG9-CH9</f>
        <v>-1.45267E-2</v>
      </c>
      <c r="CM9" s="30">
        <f>CB9-(CG9-CH9)</f>
        <v>1.5959500000000001E-2</v>
      </c>
      <c r="CN9" s="31">
        <f>-CL9/CM9</f>
        <v>0.91022275133932762</v>
      </c>
      <c r="CO9" s="13">
        <v>3.9019999999999999E-2</v>
      </c>
      <c r="CP9" s="13">
        <v>6.4439999999999997E-2</v>
      </c>
      <c r="CQ9" s="13">
        <v>0.12399</v>
      </c>
      <c r="CR9" s="13">
        <v>8.4970000000000004E-2</v>
      </c>
      <c r="CS9" s="13">
        <v>5.9549999999999999E-2</v>
      </c>
      <c r="CT9" s="13">
        <v>3.0022E-2</v>
      </c>
      <c r="CU9" s="13">
        <v>2.9798000000000002E-2</v>
      </c>
      <c r="CV9" s="13">
        <v>3.3076000000000001E-2</v>
      </c>
      <c r="CW9" s="13">
        <v>2.9429999999999999E-3</v>
      </c>
      <c r="CX9" s="13"/>
      <c r="CY9" s="13">
        <v>-2.4322400000000001E-2</v>
      </c>
      <c r="CZ9" s="13">
        <v>-2.6774900000000001E-2</v>
      </c>
      <c r="DA9" s="13">
        <v>-1.54451E-2</v>
      </c>
      <c r="DB9" s="13">
        <v>8.8772E-3</v>
      </c>
      <c r="DC9" s="13"/>
      <c r="DD9" s="30">
        <v>1.418E-2</v>
      </c>
      <c r="DE9" s="30">
        <v>-4.5780000000000001E-2</v>
      </c>
      <c r="DF9" s="30">
        <v>-2.8929999999999997E-2</v>
      </c>
      <c r="DG9" s="30">
        <v>-5.9960000000000006E-2</v>
      </c>
      <c r="DH9" s="30">
        <v>-4.3110000000000002E-2</v>
      </c>
      <c r="DI9" s="30">
        <v>1.0829999999999999E-2</v>
      </c>
      <c r="DJ9" s="30">
        <v>1.685E-2</v>
      </c>
    </row>
    <row r="10" spans="1:114" x14ac:dyDescent="0.25">
      <c r="A10" s="2" t="s">
        <v>185</v>
      </c>
      <c r="B10" s="20">
        <v>-1.21145E-2</v>
      </c>
      <c r="C10" s="20">
        <v>-8.4594000000000006E-3</v>
      </c>
      <c r="D10" s="20">
        <v>-7.5725999999999996E-3</v>
      </c>
      <c r="E10" s="20">
        <v>-8.8670000000000003E-4</v>
      </c>
      <c r="F10" s="20">
        <v>0</v>
      </c>
      <c r="G10" s="20">
        <v>0</v>
      </c>
      <c r="H10" s="20">
        <v>3.6551000000000001E-3</v>
      </c>
      <c r="I10" s="20">
        <v>0</v>
      </c>
      <c r="J10" s="20">
        <v>8.0869999999999998E-4</v>
      </c>
      <c r="K10" s="20">
        <v>2.137E-3</v>
      </c>
      <c r="L10" s="20">
        <v>1.773E-4</v>
      </c>
      <c r="M10" s="20">
        <v>5.3200000000000003E-4</v>
      </c>
      <c r="N10" s="35">
        <v>0</v>
      </c>
      <c r="O10" s="35">
        <v>0.78539009999999998</v>
      </c>
      <c r="P10" s="35">
        <v>0.21460989999999999</v>
      </c>
      <c r="Q10" s="15">
        <v>8.0000000000000002E-3</v>
      </c>
      <c r="R10" s="15">
        <v>4.0000000000000001E-3</v>
      </c>
      <c r="S10" s="15">
        <v>1.2E-2</v>
      </c>
      <c r="T10" s="14">
        <f>R10/S10</f>
        <v>0.33333333333333331</v>
      </c>
      <c r="U10" s="20">
        <v>1.4999999999999999E-2</v>
      </c>
      <c r="V10" s="20">
        <v>1.7999999999999999E-2</v>
      </c>
      <c r="W10" s="20">
        <v>-0.05</v>
      </c>
      <c r="X10" s="20">
        <v>1.4999999999999999E-2</v>
      </c>
      <c r="Y10" s="20">
        <v>1.0999999999999999E-2</v>
      </c>
      <c r="Z10" s="20">
        <v>3.0000000000000001E-3</v>
      </c>
      <c r="AA10" s="20">
        <v>0</v>
      </c>
      <c r="AB10" s="20">
        <v>1E-3</v>
      </c>
      <c r="AC10" s="20">
        <v>0</v>
      </c>
      <c r="AD10" s="20">
        <v>1.7999999999999999E-2</v>
      </c>
      <c r="AE10" s="20">
        <v>1.2999999999999999E-2</v>
      </c>
      <c r="AF10" s="20">
        <v>3.0000000000000001E-3</v>
      </c>
      <c r="AG10" s="20">
        <v>1E-3</v>
      </c>
      <c r="AH10" s="20">
        <v>0</v>
      </c>
      <c r="AI10" s="20">
        <v>0</v>
      </c>
      <c r="AJ10" s="20">
        <v>2E-3</v>
      </c>
      <c r="AK10" s="20">
        <v>1.2E-2</v>
      </c>
      <c r="AL10" s="20">
        <v>3.0000000000000001E-3</v>
      </c>
      <c r="AM10" s="20">
        <v>1.4999999999999999E-2</v>
      </c>
      <c r="AN10" s="20">
        <v>2E-3</v>
      </c>
      <c r="AO10" s="20">
        <v>2.3E-2</v>
      </c>
      <c r="AP10" s="20">
        <v>1E-3</v>
      </c>
      <c r="AQ10" s="20">
        <v>1E-3</v>
      </c>
      <c r="AR10" s="20">
        <v>6.0000000000000001E-3</v>
      </c>
      <c r="AS10" s="20">
        <v>1E-3</v>
      </c>
      <c r="AT10" s="20">
        <v>0</v>
      </c>
      <c r="AU10" s="20">
        <v>0</v>
      </c>
      <c r="AV10" s="20">
        <v>0</v>
      </c>
      <c r="AW10" s="20">
        <v>0</v>
      </c>
      <c r="AX10" s="20">
        <v>0</v>
      </c>
      <c r="AY10" s="20">
        <v>0</v>
      </c>
      <c r="AZ10" s="20">
        <v>0</v>
      </c>
      <c r="BA10" s="20">
        <v>0</v>
      </c>
      <c r="BB10" s="20">
        <f>SUM(AN10:AO10,AX10:BA10)</f>
        <v>2.5000000000000001E-2</v>
      </c>
      <c r="BC10" s="20">
        <f>SUM(AN10,AQ10:AS10,AT10:AW10)</f>
        <v>1.0000000000000002E-2</v>
      </c>
      <c r="BD10" s="26">
        <f>BC10/(BB10+BC10)</f>
        <v>0.28571428571428575</v>
      </c>
      <c r="BE10" s="40">
        <v>5.42</v>
      </c>
      <c r="BF10" s="40">
        <v>0.84000000000000008</v>
      </c>
      <c r="BG10" s="40">
        <v>0.60000000000000009</v>
      </c>
      <c r="BH10" s="40"/>
      <c r="BI10" s="40"/>
      <c r="BJ10" s="40"/>
      <c r="BK10" s="14">
        <f>BF10/(BE10+BF10)</f>
        <v>0.13418530351437702</v>
      </c>
      <c r="BL10" s="41">
        <v>3.48</v>
      </c>
      <c r="BM10" s="41">
        <v>3.59</v>
      </c>
      <c r="BN10" s="41">
        <v>1.37</v>
      </c>
      <c r="BO10" s="41">
        <v>1.02</v>
      </c>
      <c r="BP10" s="26">
        <f>SUM(BN10:BO10)/SUM(BL10:BO10)</f>
        <v>0.2526427061310782</v>
      </c>
      <c r="BQ10" s="15">
        <v>4.0979999999999999</v>
      </c>
      <c r="BR10" s="20">
        <v>3.0000000000000001E-3</v>
      </c>
      <c r="BS10" s="20">
        <v>4.7E-2</v>
      </c>
      <c r="BT10" s="20">
        <v>4.1000000000000002E-2</v>
      </c>
      <c r="BU10" s="15">
        <v>4.1500000000000002E-2</v>
      </c>
      <c r="BV10" s="15">
        <v>1.37E-2</v>
      </c>
      <c r="BW10" s="15">
        <v>0.32969999999999999</v>
      </c>
      <c r="BX10" s="15">
        <v>9.7999999999999997E-3</v>
      </c>
      <c r="BY10" s="15">
        <v>1.1999999999999999E-3</v>
      </c>
      <c r="BZ10" s="15">
        <v>3.3999999999999998E-3</v>
      </c>
      <c r="CA10" s="15">
        <v>-8.0000000000000004E-4</v>
      </c>
      <c r="CB10" s="30">
        <v>6.4519999999999996E-4</v>
      </c>
      <c r="CC10" s="30">
        <v>-1.3936E-3</v>
      </c>
      <c r="CD10" s="30">
        <v>7.3867999999999998E-3</v>
      </c>
      <c r="CE10" s="30">
        <v>-3.7320000000000002E-4</v>
      </c>
      <c r="CF10" s="30">
        <v>-4.9747999999999997E-3</v>
      </c>
      <c r="CG10" s="30">
        <v>-6.5271000000000001E-3</v>
      </c>
      <c r="CH10" s="30">
        <v>-1.0608E-3</v>
      </c>
      <c r="CI10" s="30">
        <v>-3.0178000000000002E-3</v>
      </c>
      <c r="CJ10" s="30">
        <v>2.252E-4</v>
      </c>
      <c r="CK10" s="30">
        <v>-2.6738E-3</v>
      </c>
      <c r="CL10" s="30">
        <f t="shared" ref="CL10:CL45" si="0">CG10-CH10</f>
        <v>-5.4663000000000003E-3</v>
      </c>
      <c r="CM10" s="30">
        <f t="shared" ref="CM10:CM45" si="1">CB10-(CG10-CH10)</f>
        <v>6.1115000000000006E-3</v>
      </c>
      <c r="CN10" s="31">
        <f>-CL10/CM10</f>
        <v>0.89442853636586761</v>
      </c>
      <c r="CO10" s="13">
        <v>-2.4879999999999999E-2</v>
      </c>
      <c r="CP10" s="13">
        <v>-2.8500000000000001E-3</v>
      </c>
      <c r="CQ10" s="13">
        <v>3.117E-2</v>
      </c>
      <c r="CR10" s="13">
        <v>5.6050000000000003E-2</v>
      </c>
      <c r="CS10" s="13">
        <v>3.4020000000000002E-2</v>
      </c>
      <c r="CT10" s="13">
        <v>1.567E-2</v>
      </c>
      <c r="CU10" s="13">
        <v>1.7121999999999998E-2</v>
      </c>
      <c r="CV10" s="13">
        <v>1.8124000000000001E-2</v>
      </c>
      <c r="CW10" s="13">
        <v>2.5140000000000002E-3</v>
      </c>
      <c r="CX10" s="13">
        <v>1.0059999999999999E-3</v>
      </c>
      <c r="CY10" s="13">
        <v>1.7353299999999999E-2</v>
      </c>
      <c r="CZ10" s="13">
        <v>1.9093499999999999E-2</v>
      </c>
      <c r="DA10" s="13">
        <v>2.7878500000000001E-2</v>
      </c>
      <c r="DB10" s="13">
        <v>1.05252E-2</v>
      </c>
      <c r="DC10" s="13">
        <v>8.7849E-3</v>
      </c>
      <c r="DD10" s="30">
        <v>-2.4820000000000002E-2</v>
      </c>
      <c r="DE10" s="30">
        <v>-3.1789999999999999E-2</v>
      </c>
      <c r="DF10" s="30">
        <v>-1.3340000000000001E-2</v>
      </c>
      <c r="DG10" s="30">
        <v>-6.9699999999999996E-3</v>
      </c>
      <c r="DH10" s="30">
        <v>1.1479999999999999E-2</v>
      </c>
      <c r="DI10" s="30">
        <v>1.687E-2</v>
      </c>
      <c r="DJ10" s="30">
        <v>1.8450000000000001E-2</v>
      </c>
    </row>
    <row r="11" spans="1:114" x14ac:dyDescent="0.25">
      <c r="A11" s="2" t="s">
        <v>186</v>
      </c>
      <c r="B11" s="20">
        <v>-1.41338E-2</v>
      </c>
      <c r="C11" s="20">
        <v>-2.7899999999999999E-3</v>
      </c>
      <c r="D11" s="20">
        <v>-4.9430000000000003E-4</v>
      </c>
      <c r="E11" s="20">
        <v>-1.4013999999999999E-3</v>
      </c>
      <c r="F11" s="20">
        <v>-8.943E-4</v>
      </c>
      <c r="G11" s="20">
        <v>0</v>
      </c>
      <c r="H11" s="20">
        <v>1.1343799999999999E-2</v>
      </c>
      <c r="I11" s="20">
        <v>0</v>
      </c>
      <c r="J11" s="20">
        <v>6.5970000000000004E-4</v>
      </c>
      <c r="K11" s="20">
        <v>5.1267999999999999E-3</v>
      </c>
      <c r="L11" s="20">
        <v>5.1503E-3</v>
      </c>
      <c r="M11" s="20">
        <v>2.3300000000000001E-5</v>
      </c>
      <c r="N11" s="35">
        <v>0</v>
      </c>
      <c r="O11" s="35">
        <v>0.50534840000000003</v>
      </c>
      <c r="P11" s="35">
        <v>0.49465150000000002</v>
      </c>
      <c r="Q11" s="15">
        <v>3.0000000000000001E-3</v>
      </c>
      <c r="R11" s="15">
        <v>1.0999999999999999E-2</v>
      </c>
      <c r="S11" s="15">
        <v>1.4E-2</v>
      </c>
      <c r="T11" s="14">
        <f>R11/S11</f>
        <v>0.7857142857142857</v>
      </c>
      <c r="U11" s="20">
        <v>1.0999999999999999E-2</v>
      </c>
      <c r="V11" s="20">
        <v>1.0999999999999999E-2</v>
      </c>
      <c r="W11" s="20">
        <v>-4.5999999999999999E-2</v>
      </c>
      <c r="X11" s="20">
        <v>1.0999999999999999E-2</v>
      </c>
      <c r="Y11" s="20">
        <v>5.0000000000000001E-3</v>
      </c>
      <c r="Z11" s="20">
        <v>2E-3</v>
      </c>
      <c r="AA11" s="20">
        <v>2E-3</v>
      </c>
      <c r="AB11" s="20">
        <v>2E-3</v>
      </c>
      <c r="AC11" s="20">
        <v>0</v>
      </c>
      <c r="AD11" s="20">
        <v>1.0999999999999999E-2</v>
      </c>
      <c r="AE11" s="20">
        <v>3.0000000000000001E-3</v>
      </c>
      <c r="AF11" s="20">
        <v>5.0000000000000001E-3</v>
      </c>
      <c r="AG11" s="20">
        <v>1E-3</v>
      </c>
      <c r="AH11" s="20">
        <v>1E-3</v>
      </c>
      <c r="AI11" s="20">
        <v>-8.9999999999999993E-3</v>
      </c>
      <c r="AJ11" s="20">
        <v>4.0000000000000001E-3</v>
      </c>
      <c r="AK11" s="20">
        <v>7.0000000000000001E-3</v>
      </c>
      <c r="AL11" s="20">
        <v>1E-3</v>
      </c>
      <c r="AM11" s="20">
        <v>0.01</v>
      </c>
      <c r="AN11" s="20">
        <v>1E-3</v>
      </c>
      <c r="AO11" s="20">
        <v>7.0000000000000001E-3</v>
      </c>
      <c r="AP11" s="20">
        <v>3.0000000000000001E-3</v>
      </c>
      <c r="AQ11" s="20">
        <v>1E-3</v>
      </c>
      <c r="AR11" s="20">
        <v>4.0000000000000001E-3</v>
      </c>
      <c r="AS11" s="20">
        <v>1E-3</v>
      </c>
      <c r="AT11" s="20">
        <v>-3.0000000000000001E-3</v>
      </c>
      <c r="AU11" s="20">
        <v>0</v>
      </c>
      <c r="AV11" s="20">
        <v>-1E-3</v>
      </c>
      <c r="AW11" s="20">
        <v>0</v>
      </c>
      <c r="AX11" s="20">
        <v>-2E-3</v>
      </c>
      <c r="AY11" s="20">
        <v>-1E-3</v>
      </c>
      <c r="AZ11" s="20">
        <v>0</v>
      </c>
      <c r="BA11" s="20">
        <v>-3.0000000000000001E-3</v>
      </c>
      <c r="BB11" s="20">
        <f>SUM(AN11:AO11,AX11:BA11)</f>
        <v>2E-3</v>
      </c>
      <c r="BC11" s="20">
        <f>SUM(AN11,AQ11:AS11,AT11:AW11)</f>
        <v>3.0000000000000001E-3</v>
      </c>
      <c r="BD11" s="26">
        <f>BC11/(BB11+BC11)</f>
        <v>0.6</v>
      </c>
      <c r="BE11" s="40">
        <v>0.32</v>
      </c>
      <c r="BF11" s="40">
        <v>0.93</v>
      </c>
      <c r="BG11" s="40">
        <v>2.13</v>
      </c>
      <c r="BH11" s="40"/>
      <c r="BI11" s="40"/>
      <c r="BJ11" s="40"/>
      <c r="BK11" s="14">
        <f>BF11/(BE11+BF11)</f>
        <v>0.74399999999999999</v>
      </c>
      <c r="BL11" s="41">
        <v>0.32</v>
      </c>
      <c r="BM11" s="41">
        <v>0.32</v>
      </c>
      <c r="BN11" s="41">
        <v>0.93</v>
      </c>
      <c r="BO11" s="41">
        <v>0.83</v>
      </c>
      <c r="BP11" s="26">
        <f>SUM(BN11:BO11)/SUM(BL11:BO11)</f>
        <v>0.73333333333333339</v>
      </c>
      <c r="BQ11" s="15">
        <v>2.9649999999999999</v>
      </c>
      <c r="BR11" s="20">
        <v>1.7999999999999999E-2</v>
      </c>
      <c r="BS11" s="20">
        <v>5.2999999999999999E-2</v>
      </c>
      <c r="BT11" s="20">
        <v>7.3999999999999996E-2</v>
      </c>
      <c r="BU11" s="15">
        <v>5.0700000000000002E-2</v>
      </c>
      <c r="BV11" s="15">
        <v>2.1700000000000001E-2</v>
      </c>
      <c r="BW11" s="15">
        <v>0.4269</v>
      </c>
      <c r="BX11" s="15">
        <v>1.3100000000000001E-2</v>
      </c>
      <c r="BY11" s="15">
        <v>1.1000000000000001E-3</v>
      </c>
      <c r="BZ11" s="15">
        <v>2.7000000000000001E-3</v>
      </c>
      <c r="CA11" s="15">
        <v>4.7999999999999996E-3</v>
      </c>
      <c r="CB11" s="30">
        <v>1.7693799999999999E-2</v>
      </c>
      <c r="CC11" s="30">
        <v>-1.0346999999999999E-3</v>
      </c>
      <c r="CD11" s="30">
        <v>1.3196299999999999E-2</v>
      </c>
      <c r="CE11" s="30">
        <v>2.7104999999999998E-3</v>
      </c>
      <c r="CF11" s="30">
        <v>2.8218000000000002E-3</v>
      </c>
      <c r="CG11" s="30">
        <v>-2.3729999999999999E-4</v>
      </c>
      <c r="CH11" s="30">
        <v>-3.7951E-3</v>
      </c>
      <c r="CI11" s="30">
        <v>1.9626999999999999E-3</v>
      </c>
      <c r="CJ11" s="30">
        <v>1.8384999999999999E-2</v>
      </c>
      <c r="CK11" s="30">
        <v>-1.67899E-2</v>
      </c>
      <c r="CL11" s="30">
        <f t="shared" si="0"/>
        <v>3.5577999999999999E-3</v>
      </c>
      <c r="CM11" s="30">
        <f t="shared" si="1"/>
        <v>1.4135999999999999E-2</v>
      </c>
      <c r="CN11" s="31">
        <v>0</v>
      </c>
      <c r="CO11" s="13">
        <v>-1.847E-2</v>
      </c>
      <c r="CP11" s="13">
        <v>5.4000000000000003E-3</v>
      </c>
      <c r="CQ11" s="13">
        <v>2.1049999999999999E-2</v>
      </c>
      <c r="CR11" s="13">
        <v>3.9510000000000003E-2</v>
      </c>
      <c r="CS11" s="13">
        <v>1.5650000000000001E-2</v>
      </c>
      <c r="CT11" s="13">
        <v>1.8494E-2</v>
      </c>
      <c r="CU11" s="13">
        <v>2.4764000000000001E-2</v>
      </c>
      <c r="CV11" s="13">
        <v>3.2494000000000002E-2</v>
      </c>
      <c r="CW11" s="13">
        <v>1.426E-2</v>
      </c>
      <c r="CX11" s="13">
        <v>7.6870000000000003E-3</v>
      </c>
      <c r="CY11" s="13">
        <v>1.0770699999999999E-2</v>
      </c>
      <c r="CZ11" s="13">
        <v>2.1684999999999999E-2</v>
      </c>
      <c r="DA11" s="13">
        <v>4.4010500000000001E-2</v>
      </c>
      <c r="DB11" s="13">
        <v>3.32398E-2</v>
      </c>
      <c r="DC11" s="13">
        <v>2.2325500000000002E-2</v>
      </c>
      <c r="DD11" s="30">
        <v>-8.0700000000000008E-3</v>
      </c>
      <c r="DE11" s="30">
        <v>-3.6840000000000005E-2</v>
      </c>
      <c r="DF11" s="30">
        <v>-3.3590000000000002E-2</v>
      </c>
      <c r="DG11" s="30">
        <v>-2.8769999999999997E-2</v>
      </c>
      <c r="DH11" s="30">
        <v>-2.5520000000000001E-2</v>
      </c>
      <c r="DI11" s="30">
        <v>4.0999999999999995E-3</v>
      </c>
      <c r="DJ11" s="30">
        <v>3.2500000000000003E-3</v>
      </c>
    </row>
    <row r="12" spans="1:114" x14ac:dyDescent="0.25">
      <c r="A12" s="2" t="s">
        <v>187</v>
      </c>
      <c r="B12" s="20"/>
      <c r="C12" s="20"/>
      <c r="D12" s="20"/>
      <c r="E12" s="20"/>
      <c r="F12" s="20"/>
      <c r="G12" s="20"/>
      <c r="H12" s="20"/>
      <c r="I12" s="20"/>
      <c r="J12" s="20"/>
      <c r="K12" s="20"/>
      <c r="L12" s="20"/>
      <c r="M12" s="20"/>
      <c r="N12" s="35"/>
      <c r="O12" s="35"/>
      <c r="P12" s="35"/>
      <c r="Q12" s="15"/>
      <c r="R12" s="15"/>
      <c r="S12" s="15"/>
      <c r="T12" s="14"/>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6"/>
      <c r="BE12" s="40"/>
      <c r="BF12" s="40"/>
      <c r="BG12" s="40"/>
      <c r="BH12" s="40"/>
      <c r="BI12" s="40"/>
      <c r="BJ12" s="40"/>
      <c r="BK12" s="14"/>
      <c r="BL12" s="41"/>
      <c r="BM12" s="41"/>
      <c r="BN12" s="41"/>
      <c r="BO12" s="41"/>
      <c r="BP12" s="26"/>
      <c r="BQ12" s="15"/>
      <c r="BR12" s="20"/>
      <c r="BS12" s="20">
        <v>8.9999999999999993E-3</v>
      </c>
      <c r="BT12" s="20">
        <v>2.8000000000000001E-2</v>
      </c>
      <c r="BU12" s="15"/>
      <c r="BV12" s="15"/>
      <c r="BW12" s="15"/>
      <c r="BX12" s="15"/>
      <c r="BY12" s="15"/>
      <c r="BZ12" s="15"/>
      <c r="CA12" s="15"/>
      <c r="CB12" s="30">
        <v>-8.5541000000000002E-3</v>
      </c>
      <c r="CC12" s="30">
        <v>-5.6019999999999996E-4</v>
      </c>
      <c r="CD12" s="30">
        <v>-6.9455999999999997E-3</v>
      </c>
      <c r="CE12" s="30">
        <v>-7.2072000000000004E-3</v>
      </c>
      <c r="CF12" s="30">
        <v>6.1590000000000004E-3</v>
      </c>
      <c r="CG12" s="30">
        <v>-1.8919E-3</v>
      </c>
      <c r="CH12" s="30">
        <v>1.655E-3</v>
      </c>
      <c r="CI12" s="30">
        <v>-5.0029999999999996E-3</v>
      </c>
      <c r="CJ12" s="30">
        <v>-5.2893999999999997E-3</v>
      </c>
      <c r="CK12" s="30">
        <v>6.7454000000000004E-3</v>
      </c>
      <c r="CL12" s="30">
        <f t="shared" si="0"/>
        <v>-3.5469E-3</v>
      </c>
      <c r="CM12" s="30">
        <f t="shared" si="1"/>
        <v>-5.0071999999999998E-3</v>
      </c>
      <c r="CN12" s="32">
        <v>1</v>
      </c>
      <c r="CO12" s="13">
        <v>3.5200000000000001E-3</v>
      </c>
      <c r="CP12" s="13">
        <v>7.9100000000000004E-3</v>
      </c>
      <c r="CQ12" s="13">
        <v>3.381E-2</v>
      </c>
      <c r="CR12" s="13">
        <v>3.0290000000000001E-2</v>
      </c>
      <c r="CS12" s="13">
        <v>2.5909999999999999E-2</v>
      </c>
      <c r="CT12" s="13"/>
      <c r="CU12" s="13"/>
      <c r="CV12" s="13"/>
      <c r="CW12" s="13"/>
      <c r="CX12" s="13"/>
      <c r="CY12" s="13"/>
      <c r="CZ12" s="13"/>
      <c r="DA12" s="13"/>
      <c r="DB12" s="13"/>
      <c r="DC12" s="13"/>
      <c r="DD12" s="30">
        <v>1.7665E-2</v>
      </c>
      <c r="DE12" s="30">
        <v>-2.7140000000000001E-2</v>
      </c>
      <c r="DF12" s="30">
        <v>3.7099999999999998E-3</v>
      </c>
      <c r="DG12" s="30">
        <v>-4.4805000000000005E-2</v>
      </c>
      <c r="DH12" s="30">
        <v>-1.3955E-2</v>
      </c>
      <c r="DI12" s="30">
        <v>1.4399999999999999E-3</v>
      </c>
      <c r="DJ12" s="30">
        <v>3.0849999999999999E-2</v>
      </c>
    </row>
    <row r="13" spans="1:114" x14ac:dyDescent="0.25">
      <c r="A13" s="2" t="s">
        <v>188</v>
      </c>
      <c r="B13" s="20">
        <v>-4.1066100000000001E-2</v>
      </c>
      <c r="C13" s="20">
        <v>-2.3660799999999999E-2</v>
      </c>
      <c r="D13" s="20">
        <v>-8.2863999999999993E-3</v>
      </c>
      <c r="E13" s="20">
        <v>-3.3241E-3</v>
      </c>
      <c r="F13" s="20">
        <v>-1.07746E-2</v>
      </c>
      <c r="G13" s="20">
        <v>-1.2757000000000001E-3</v>
      </c>
      <c r="H13" s="20">
        <v>1.7405299999999999E-2</v>
      </c>
      <c r="I13" s="20">
        <v>1.2407E-3</v>
      </c>
      <c r="J13" s="20">
        <v>1.2765200000000001E-2</v>
      </c>
      <c r="K13" s="20">
        <v>2.7301999999999999E-3</v>
      </c>
      <c r="L13" s="20">
        <v>6.692E-4</v>
      </c>
      <c r="M13" s="20"/>
      <c r="N13" s="35">
        <v>0.12135460000000001</v>
      </c>
      <c r="O13" s="35">
        <v>0.40978870000000001</v>
      </c>
      <c r="P13" s="35">
        <v>0.46885670000000002</v>
      </c>
      <c r="Q13" s="15">
        <v>2.4E-2</v>
      </c>
      <c r="R13" s="15">
        <v>1.7000000000000001E-2</v>
      </c>
      <c r="S13" s="15">
        <v>4.1000000000000002E-2</v>
      </c>
      <c r="T13" s="14">
        <f>R13/S13</f>
        <v>0.41463414634146345</v>
      </c>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6"/>
      <c r="BE13" s="40"/>
      <c r="BF13" s="40"/>
      <c r="BG13" s="40"/>
      <c r="BH13" s="40"/>
      <c r="BI13" s="40"/>
      <c r="BJ13" s="40"/>
      <c r="BK13" s="14"/>
      <c r="BL13" s="41"/>
      <c r="BM13" s="41"/>
      <c r="BN13" s="41"/>
      <c r="BO13" s="41"/>
      <c r="BP13" s="26"/>
      <c r="BQ13" s="15"/>
      <c r="BR13" s="20"/>
      <c r="BS13" s="20"/>
      <c r="BT13" s="20"/>
      <c r="BU13" s="15"/>
      <c r="BV13" s="15"/>
      <c r="BW13" s="15"/>
      <c r="BX13" s="15"/>
      <c r="BY13" s="15"/>
      <c r="BZ13" s="15"/>
      <c r="CA13" s="15"/>
      <c r="CB13" s="30">
        <v>-1.1183800000000001E-2</v>
      </c>
      <c r="CC13" s="30">
        <v>-2.52E-4</v>
      </c>
      <c r="CD13" s="30">
        <v>-5.4387000000000003E-3</v>
      </c>
      <c r="CE13" s="30"/>
      <c r="CF13" s="30">
        <v>-5.4929999999999996E-3</v>
      </c>
      <c r="CG13" s="30">
        <v>-1.14869E-2</v>
      </c>
      <c r="CH13" s="30">
        <v>-2.7782000000000002E-3</v>
      </c>
      <c r="CI13" s="30">
        <v>0</v>
      </c>
      <c r="CJ13" s="30">
        <v>1.4916E-3</v>
      </c>
      <c r="CK13" s="30">
        <v>-1.0200300000000001E-2</v>
      </c>
      <c r="CL13" s="30">
        <f t="shared" si="0"/>
        <v>-8.7086999999999998E-3</v>
      </c>
      <c r="CM13" s="30">
        <f t="shared" si="1"/>
        <v>-2.4751000000000009E-3</v>
      </c>
      <c r="CN13" s="32">
        <v>1</v>
      </c>
      <c r="CO13" s="13">
        <v>-1.7510000000000001E-2</v>
      </c>
      <c r="CP13" s="13">
        <v>1.366E-2</v>
      </c>
      <c r="CQ13" s="13">
        <v>5.7200000000000001E-2</v>
      </c>
      <c r="CR13" s="13">
        <v>7.4709999999999999E-2</v>
      </c>
      <c r="CS13" s="13">
        <v>4.3540000000000002E-2</v>
      </c>
      <c r="CT13" s="13"/>
      <c r="CU13" s="13"/>
      <c r="CV13" s="13"/>
      <c r="CW13" s="13"/>
      <c r="CX13" s="13"/>
      <c r="CY13" s="13"/>
      <c r="CZ13" s="13"/>
      <c r="DA13" s="13"/>
      <c r="DB13" s="13"/>
      <c r="DC13" s="13"/>
      <c r="DD13" s="30">
        <v>6.6300000000000005E-3</v>
      </c>
      <c r="DE13" s="30">
        <v>-4.0910000000000002E-2</v>
      </c>
      <c r="DF13" s="30">
        <v>-2.5939999999999998E-2</v>
      </c>
      <c r="DG13" s="30">
        <v>-4.7539999999999999E-2</v>
      </c>
      <c r="DH13" s="30">
        <v>-3.2570000000000002E-2</v>
      </c>
      <c r="DI13" s="30">
        <v>2.2799999999999999E-3</v>
      </c>
      <c r="DJ13" s="30">
        <v>1.4970000000000001E-2</v>
      </c>
    </row>
    <row r="14" spans="1:114" x14ac:dyDescent="0.25">
      <c r="A14" s="2" t="s">
        <v>189</v>
      </c>
      <c r="B14" s="20"/>
      <c r="C14" s="20"/>
      <c r="D14" s="20"/>
      <c r="E14" s="20"/>
      <c r="F14" s="20"/>
      <c r="G14" s="20"/>
      <c r="H14" s="20"/>
      <c r="I14" s="20"/>
      <c r="J14" s="20"/>
      <c r="K14" s="20"/>
      <c r="L14" s="20"/>
      <c r="M14" s="20"/>
      <c r="N14" s="35"/>
      <c r="O14" s="35"/>
      <c r="P14" s="35"/>
      <c r="Q14" s="15"/>
      <c r="R14" s="15"/>
      <c r="S14" s="15"/>
      <c r="T14" s="14"/>
      <c r="U14" s="20">
        <v>2.3E-2</v>
      </c>
      <c r="V14" s="20">
        <v>1.9E-2</v>
      </c>
      <c r="W14" s="20">
        <v>-6.6000000000000003E-2</v>
      </c>
      <c r="X14" s="20">
        <v>2.3E-2</v>
      </c>
      <c r="Y14" s="20">
        <v>8.9999999999999993E-3</v>
      </c>
      <c r="Z14" s="20">
        <v>1E-3</v>
      </c>
      <c r="AA14" s="20">
        <v>3.0000000000000001E-3</v>
      </c>
      <c r="AB14" s="20">
        <v>1.4E-2</v>
      </c>
      <c r="AC14" s="20">
        <v>0</v>
      </c>
      <c r="AD14" s="20">
        <v>1.9E-2</v>
      </c>
      <c r="AE14" s="20">
        <v>7.0000000000000001E-3</v>
      </c>
      <c r="AF14" s="20">
        <v>1E-3</v>
      </c>
      <c r="AG14" s="20">
        <v>6.0000000000000001E-3</v>
      </c>
      <c r="AH14" s="20">
        <v>1.0999999999999999E-2</v>
      </c>
      <c r="AI14" s="20">
        <v>0</v>
      </c>
      <c r="AJ14" s="20">
        <v>1.7999999999999999E-2</v>
      </c>
      <c r="AK14" s="20">
        <v>5.0000000000000001E-3</v>
      </c>
      <c r="AL14" s="20">
        <v>1.6E-2</v>
      </c>
      <c r="AM14" s="20">
        <v>4.0000000000000001E-3</v>
      </c>
      <c r="AN14" s="20">
        <v>0</v>
      </c>
      <c r="AO14" s="20">
        <v>8.0000000000000002E-3</v>
      </c>
      <c r="AP14" s="20">
        <v>0</v>
      </c>
      <c r="AQ14" s="20">
        <v>2.5000000000000001E-2</v>
      </c>
      <c r="AR14" s="20">
        <v>1.0999999999999999E-2</v>
      </c>
      <c r="AS14" s="20">
        <v>6.0000000000000001E-3</v>
      </c>
      <c r="AT14" s="20">
        <v>0</v>
      </c>
      <c r="AU14" s="20">
        <v>0</v>
      </c>
      <c r="AV14" s="20">
        <v>0</v>
      </c>
      <c r="AW14" s="20">
        <v>0</v>
      </c>
      <c r="AX14" s="20">
        <v>0</v>
      </c>
      <c r="AY14" s="20">
        <v>0</v>
      </c>
      <c r="AZ14" s="20">
        <v>0</v>
      </c>
      <c r="BA14" s="20">
        <v>-8.0000000000000002E-3</v>
      </c>
      <c r="BB14" s="20">
        <f>SUM(AN14:AO14,AX14:BA14)</f>
        <v>0</v>
      </c>
      <c r="BC14" s="20">
        <f>SUM(AN14,AQ14:AS14,AT14:AW14)</f>
        <v>4.2000000000000003E-2</v>
      </c>
      <c r="BD14" s="26">
        <f>BC14/(BB14+BC14)</f>
        <v>1</v>
      </c>
      <c r="BE14" s="40"/>
      <c r="BF14" s="40"/>
      <c r="BG14" s="40"/>
      <c r="BH14" s="40"/>
      <c r="BI14" s="40"/>
      <c r="BJ14" s="40"/>
      <c r="BK14" s="14"/>
      <c r="BL14" s="41"/>
      <c r="BM14" s="41"/>
      <c r="BN14" s="41"/>
      <c r="BO14" s="41"/>
      <c r="BP14" s="26"/>
      <c r="BQ14" s="15"/>
      <c r="BR14" s="20">
        <v>8.5000000000000006E-2</v>
      </c>
      <c r="BS14" s="20">
        <v>8.7999999999999995E-2</v>
      </c>
      <c r="BT14" s="20">
        <v>8.2000000000000003E-2</v>
      </c>
      <c r="BU14" s="15"/>
      <c r="BV14" s="15"/>
      <c r="BW14" s="15"/>
      <c r="BX14" s="15"/>
      <c r="BY14" s="15"/>
      <c r="BZ14" s="15"/>
      <c r="CA14" s="15"/>
      <c r="CB14" s="30"/>
      <c r="CC14" s="30"/>
      <c r="CD14" s="30"/>
      <c r="CE14" s="30"/>
      <c r="CF14" s="30"/>
      <c r="CG14" s="30"/>
      <c r="CH14" s="30"/>
      <c r="CI14" s="30"/>
      <c r="CJ14" s="30"/>
      <c r="CK14" s="30"/>
      <c r="CL14" s="30"/>
      <c r="CM14" s="30"/>
      <c r="CN14" s="31"/>
      <c r="CO14" s="13">
        <v>1.7219999999999999E-2</v>
      </c>
      <c r="CP14" s="13">
        <v>2.972E-2</v>
      </c>
      <c r="CQ14" s="13">
        <v>1.091E-2</v>
      </c>
      <c r="CR14" s="13">
        <v>-6.3099999999999996E-3</v>
      </c>
      <c r="CS14" s="13">
        <v>-1.881E-2</v>
      </c>
      <c r="CT14" s="13"/>
      <c r="CU14" s="13"/>
      <c r="CV14" s="13"/>
      <c r="CW14" s="13"/>
      <c r="CX14" s="13"/>
      <c r="CY14" s="13"/>
      <c r="CZ14" s="13"/>
      <c r="DA14" s="13"/>
      <c r="DB14" s="13"/>
      <c r="DC14" s="13"/>
      <c r="DD14" s="30">
        <v>-2.4900000000000002E-2</v>
      </c>
      <c r="DE14" s="30">
        <v>-6.0679999999999998E-2</v>
      </c>
      <c r="DF14" s="30">
        <v>-6.4390000000000003E-2</v>
      </c>
      <c r="DG14" s="30">
        <v>-3.5779999999999999E-2</v>
      </c>
      <c r="DH14" s="30">
        <v>-3.9489999999999997E-2</v>
      </c>
      <c r="DI14" s="30">
        <v>3.81E-3</v>
      </c>
      <c r="DJ14" s="30">
        <v>-3.7099999999999998E-3</v>
      </c>
    </row>
    <row r="15" spans="1:114" x14ac:dyDescent="0.25">
      <c r="A15" s="2" t="s">
        <v>190</v>
      </c>
      <c r="B15" s="20">
        <v>-2.7875799999999999E-2</v>
      </c>
      <c r="C15" s="20">
        <v>-2.4655199999999999E-2</v>
      </c>
      <c r="D15" s="20">
        <v>0</v>
      </c>
      <c r="E15" s="20">
        <v>-7.0637E-3</v>
      </c>
      <c r="F15" s="20">
        <v>-3.9512999999999996E-3</v>
      </c>
      <c r="G15" s="20">
        <v>-1.36402E-2</v>
      </c>
      <c r="H15" s="20">
        <v>3.2206000000000001E-3</v>
      </c>
      <c r="I15" s="20">
        <v>-1.1096000000000001E-3</v>
      </c>
      <c r="J15" s="20">
        <v>2.4899000000000002E-3</v>
      </c>
      <c r="K15" s="20">
        <v>0</v>
      </c>
      <c r="L15" s="20">
        <v>1.8403E-3</v>
      </c>
      <c r="M15" s="20">
        <v>0</v>
      </c>
      <c r="N15" s="35">
        <v>0</v>
      </c>
      <c r="O15" s="35">
        <v>0.55631070000000005</v>
      </c>
      <c r="P15" s="35">
        <v>0.44368930000000001</v>
      </c>
      <c r="Q15" s="15">
        <v>2.5000000000000001E-2</v>
      </c>
      <c r="R15" s="15">
        <v>3.0000000000000001E-3</v>
      </c>
      <c r="S15" s="15">
        <v>2.8000000000000001E-2</v>
      </c>
      <c r="T15" s="14">
        <f>R15/S15</f>
        <v>0.10714285714285714</v>
      </c>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6"/>
      <c r="BE15" s="40"/>
      <c r="BF15" s="40"/>
      <c r="BG15" s="40"/>
      <c r="BH15" s="40"/>
      <c r="BI15" s="40"/>
      <c r="BJ15" s="40"/>
      <c r="BK15" s="14"/>
      <c r="BL15" s="41"/>
      <c r="BM15" s="41"/>
      <c r="BN15" s="41"/>
      <c r="BO15" s="41"/>
      <c r="BP15" s="26"/>
      <c r="BQ15" s="15">
        <v>5.9080000000000004</v>
      </c>
      <c r="BR15" s="20">
        <v>5.5E-2</v>
      </c>
      <c r="BS15" s="20">
        <v>7.3999999999999996E-2</v>
      </c>
      <c r="BT15" s="20">
        <v>5.5E-2</v>
      </c>
      <c r="BU15" s="15"/>
      <c r="BV15" s="15"/>
      <c r="BW15" s="15"/>
      <c r="BX15" s="15"/>
      <c r="BY15" s="15"/>
      <c r="BZ15" s="15"/>
      <c r="CA15" s="15"/>
      <c r="CB15" s="30">
        <v>1.17374E-2</v>
      </c>
      <c r="CC15" s="30">
        <v>-2.6889999999999998E-4</v>
      </c>
      <c r="CD15" s="30">
        <v>3.4264E-3</v>
      </c>
      <c r="CE15" s="30">
        <v>1.4393E-2</v>
      </c>
      <c r="CF15" s="30">
        <v>-5.8132000000000001E-3</v>
      </c>
      <c r="CG15" s="30">
        <v>-1.1241599999999999E-2</v>
      </c>
      <c r="CH15" s="30">
        <v>1.8021999999999999E-3</v>
      </c>
      <c r="CI15" s="30">
        <v>-3.7456999999999998E-3</v>
      </c>
      <c r="CJ15" s="30">
        <v>-5.4091E-3</v>
      </c>
      <c r="CK15" s="30">
        <v>-3.8890000000000001E-3</v>
      </c>
      <c r="CL15" s="30">
        <f t="shared" si="0"/>
        <v>-1.3043799999999999E-2</v>
      </c>
      <c r="CM15" s="30">
        <f t="shared" si="1"/>
        <v>2.47812E-2</v>
      </c>
      <c r="CN15" s="31">
        <f>-CL15/CM15</f>
        <v>0.52635869126595969</v>
      </c>
      <c r="CO15" s="13">
        <v>-1.585E-2</v>
      </c>
      <c r="CP15" s="13">
        <v>6.96E-3</v>
      </c>
      <c r="CQ15" s="13">
        <v>1.3480000000000001E-2</v>
      </c>
      <c r="CR15" s="13">
        <v>2.9340000000000001E-2</v>
      </c>
      <c r="CS15" s="13">
        <v>6.5199999999999998E-3</v>
      </c>
      <c r="CT15" s="13">
        <v>1.7544000000000001E-2</v>
      </c>
      <c r="CU15" s="13">
        <v>2.3389999999999999E-3</v>
      </c>
      <c r="CV15" s="13">
        <v>-1.132E-2</v>
      </c>
      <c r="CW15" s="13">
        <v>-2.9316999999999999E-2</v>
      </c>
      <c r="CX15" s="13">
        <v>-1.3539000000000001E-2</v>
      </c>
      <c r="CY15" s="13">
        <v>-1.3343900000000001E-2</v>
      </c>
      <c r="CZ15" s="13">
        <v>-2.8510199999999999E-2</v>
      </c>
      <c r="DA15" s="13">
        <v>-1.6289999999999999E-2</v>
      </c>
      <c r="DB15" s="13">
        <v>-2.9461000000000001E-3</v>
      </c>
      <c r="DC15" s="13">
        <v>1.2220200000000001E-2</v>
      </c>
      <c r="DD15" s="30">
        <v>-3.2414999999999999E-2</v>
      </c>
      <c r="DE15" s="30">
        <v>-5.2380000000000003E-2</v>
      </c>
      <c r="DF15" s="30">
        <v>-2.4799999999999999E-2</v>
      </c>
      <c r="DG15" s="30">
        <v>-1.9965E-2</v>
      </c>
      <c r="DH15" s="30">
        <v>7.6149999999999994E-3</v>
      </c>
      <c r="DI15" s="30">
        <v>3.8759999999999996E-2</v>
      </c>
      <c r="DJ15" s="30">
        <v>2.758E-2</v>
      </c>
    </row>
    <row r="16" spans="1:114" x14ac:dyDescent="0.25">
      <c r="A16" s="2" t="s">
        <v>191</v>
      </c>
      <c r="B16" s="20">
        <v>-3.2764000000000001E-2</v>
      </c>
      <c r="C16" s="20">
        <v>-6.7827E-3</v>
      </c>
      <c r="D16" s="20">
        <v>0</v>
      </c>
      <c r="E16" s="20">
        <v>0</v>
      </c>
      <c r="F16" s="20">
        <v>0</v>
      </c>
      <c r="G16" s="20">
        <v>0</v>
      </c>
      <c r="H16" s="20">
        <v>2.5981299999999999E-2</v>
      </c>
      <c r="I16" s="20">
        <v>8.9669999999999993E-3</v>
      </c>
      <c r="J16" s="20">
        <v>8.3347000000000004E-3</v>
      </c>
      <c r="K16" s="20">
        <v>1.3795000000000001E-3</v>
      </c>
      <c r="L16" s="20">
        <v>0</v>
      </c>
      <c r="M16" s="20">
        <v>0</v>
      </c>
      <c r="N16" s="35">
        <v>0</v>
      </c>
      <c r="O16" s="35">
        <v>0.33157890000000001</v>
      </c>
      <c r="P16" s="35">
        <v>0.66842100000000004</v>
      </c>
      <c r="Q16" s="15">
        <v>7.0000000000000001E-3</v>
      </c>
      <c r="R16" s="15">
        <v>2.5999999999999999E-2</v>
      </c>
      <c r="S16" s="15">
        <v>3.3000000000000002E-2</v>
      </c>
      <c r="T16" s="14">
        <f>R16/S16</f>
        <v>0.78787878787878785</v>
      </c>
      <c r="U16" s="20"/>
      <c r="V16" s="20"/>
      <c r="W16" s="25"/>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6"/>
      <c r="BE16" s="40"/>
      <c r="BF16" s="40"/>
      <c r="BG16" s="40"/>
      <c r="BH16" s="40">
        <v>0</v>
      </c>
      <c r="BI16" s="40">
        <v>0</v>
      </c>
      <c r="BJ16" s="40">
        <v>0</v>
      </c>
      <c r="BK16" s="14"/>
      <c r="BL16" s="41"/>
      <c r="BM16" s="41"/>
      <c r="BN16" s="41"/>
      <c r="BO16" s="41"/>
      <c r="BP16" s="26"/>
      <c r="BQ16" s="15">
        <v>3.8250000000000002</v>
      </c>
      <c r="BR16" s="20">
        <v>-2.1999999999999999E-2</v>
      </c>
      <c r="BS16" s="20">
        <v>-2E-3</v>
      </c>
      <c r="BT16" s="20">
        <v>2.5999999999999999E-2</v>
      </c>
      <c r="BU16" s="15">
        <v>6.6400000000000001E-2</v>
      </c>
      <c r="BV16" s="15">
        <v>2.0500000000000001E-2</v>
      </c>
      <c r="BW16" s="15">
        <v>0.30909999999999999</v>
      </c>
      <c r="BX16" s="15">
        <v>1.32E-2</v>
      </c>
      <c r="BY16" s="15">
        <v>1.6000000000000001E-3</v>
      </c>
      <c r="BZ16" s="15">
        <v>4.1999999999999997E-3</v>
      </c>
      <c r="CA16" s="15">
        <v>1.4E-3</v>
      </c>
      <c r="CB16" s="30">
        <v>-7.2236000000000002E-3</v>
      </c>
      <c r="CC16" s="30">
        <v>-1.4339000000000001E-3</v>
      </c>
      <c r="CD16" s="30">
        <v>-5.6834599999999999E-2</v>
      </c>
      <c r="CE16" s="30">
        <v>-2.3292999999999999E-3</v>
      </c>
      <c r="CF16" s="30">
        <v>5.3374100000000001E-2</v>
      </c>
      <c r="CG16" s="30">
        <v>7.5113999999999997E-3</v>
      </c>
      <c r="CH16" s="30">
        <v>-1.4265E-3</v>
      </c>
      <c r="CI16" s="30">
        <v>-1.6114099999999999E-2</v>
      </c>
      <c r="CJ16" s="30">
        <v>1.02205E-2</v>
      </c>
      <c r="CK16" s="30">
        <v>1.4831499999999999E-2</v>
      </c>
      <c r="CL16" s="30">
        <f t="shared" si="0"/>
        <v>8.9379000000000004E-3</v>
      </c>
      <c r="CM16" s="30">
        <f t="shared" si="1"/>
        <v>-1.6161500000000002E-2</v>
      </c>
      <c r="CN16" s="31"/>
      <c r="CO16" s="13">
        <v>-6.6199999999999995E-2</v>
      </c>
      <c r="CP16" s="13">
        <v>-5.0549999999999998E-2</v>
      </c>
      <c r="CQ16" s="13">
        <v>-4.4269999999999997E-2</v>
      </c>
      <c r="CR16" s="13">
        <v>2.1930000000000002E-2</v>
      </c>
      <c r="CS16" s="13">
        <v>6.28E-3</v>
      </c>
      <c r="CT16" s="13">
        <v>4.3251999999999999E-2</v>
      </c>
      <c r="CU16" s="13">
        <v>5.4710000000000002E-2</v>
      </c>
      <c r="CV16" s="13">
        <v>5.0661999999999999E-2</v>
      </c>
      <c r="CW16" s="13">
        <v>7.9170000000000004E-3</v>
      </c>
      <c r="CX16" s="13">
        <v>-4.2589999999999998E-3</v>
      </c>
      <c r="CY16" s="13">
        <v>2.95441E-2</v>
      </c>
      <c r="CZ16" s="13">
        <v>4.92492E-2</v>
      </c>
      <c r="DA16" s="13">
        <v>4.5010700000000001E-2</v>
      </c>
      <c r="DB16" s="13">
        <v>1.54666E-2</v>
      </c>
      <c r="DC16" s="13">
        <v>-4.2383999999999998E-3</v>
      </c>
      <c r="DD16" s="30">
        <v>1.2945E-2</v>
      </c>
      <c r="DE16" s="30">
        <v>-1.4279999999999999E-2</v>
      </c>
      <c r="DF16" s="30">
        <v>-1.0820000000000001E-2</v>
      </c>
      <c r="DG16" s="30">
        <v>-2.7225000000000003E-2</v>
      </c>
      <c r="DH16" s="30">
        <v>-2.3765000000000001E-2</v>
      </c>
      <c r="DI16" s="30">
        <v>-5.9099999999999995E-3</v>
      </c>
      <c r="DJ16" s="30">
        <v>3.4599999999999995E-3</v>
      </c>
    </row>
    <row r="17" spans="1:114" x14ac:dyDescent="0.25">
      <c r="A17" s="2" t="s">
        <v>192</v>
      </c>
      <c r="B17" s="20"/>
      <c r="C17" s="20"/>
      <c r="D17" s="20"/>
      <c r="E17" s="20"/>
      <c r="F17" s="20"/>
      <c r="G17" s="20"/>
      <c r="H17" s="20"/>
      <c r="I17" s="20"/>
      <c r="J17" s="20"/>
      <c r="K17" s="20"/>
      <c r="L17" s="20"/>
      <c r="M17" s="20"/>
      <c r="N17" s="35"/>
      <c r="O17" s="35"/>
      <c r="P17" s="35"/>
      <c r="Q17" s="15"/>
      <c r="R17" s="15"/>
      <c r="S17" s="15"/>
      <c r="T17" s="14"/>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6"/>
      <c r="BE17" s="40"/>
      <c r="BF17" s="40"/>
      <c r="BG17" s="40"/>
      <c r="BH17" s="40"/>
      <c r="BI17" s="40"/>
      <c r="BJ17" s="40"/>
      <c r="BK17" s="14"/>
      <c r="BL17" s="41"/>
      <c r="BM17" s="41"/>
      <c r="BN17" s="41"/>
      <c r="BO17" s="41"/>
      <c r="BP17" s="26"/>
      <c r="BQ17" s="15">
        <v>4.556</v>
      </c>
      <c r="BR17" s="20">
        <v>-3.4000000000000002E-2</v>
      </c>
      <c r="BS17" s="20">
        <v>0.01</v>
      </c>
      <c r="BT17" s="20">
        <v>1.2E-2</v>
      </c>
      <c r="BU17" s="15"/>
      <c r="BV17" s="15"/>
      <c r="BW17" s="15"/>
      <c r="BX17" s="15"/>
      <c r="BY17" s="15"/>
      <c r="BZ17" s="15"/>
      <c r="CA17" s="15"/>
      <c r="CB17" s="30"/>
      <c r="CC17" s="30"/>
      <c r="CD17" s="30"/>
      <c r="CE17" s="30"/>
      <c r="CF17" s="30"/>
      <c r="CG17" s="30"/>
      <c r="CH17" s="30"/>
      <c r="CI17" s="30"/>
      <c r="CJ17" s="30"/>
      <c r="CK17" s="30"/>
      <c r="CL17" s="30"/>
      <c r="CM17" s="30"/>
      <c r="CN17" s="31"/>
      <c r="CO17" s="13">
        <v>-0.19406000000000001</v>
      </c>
      <c r="CP17" s="13">
        <v>-0.1613</v>
      </c>
      <c r="CQ17" s="13">
        <v>-4.999E-2</v>
      </c>
      <c r="CR17" s="13">
        <v>0.14407</v>
      </c>
      <c r="CS17" s="13">
        <v>0.11131000000000001</v>
      </c>
      <c r="CT17" s="13">
        <v>1.6841999999999999E-2</v>
      </c>
      <c r="CU17" s="13">
        <v>-1.0545000000000001E-2</v>
      </c>
      <c r="CV17" s="13">
        <v>3.0915999999999999E-2</v>
      </c>
      <c r="CW17" s="13">
        <v>1.7087000000000001E-2</v>
      </c>
      <c r="CX17" s="13">
        <v>4.8718999999999998E-2</v>
      </c>
      <c r="CY17" s="13">
        <v>9.8751099999999994E-2</v>
      </c>
      <c r="CZ17" s="13">
        <v>6.5195600000000006E-2</v>
      </c>
      <c r="DA17" s="13">
        <v>5.3659100000000001E-2</v>
      </c>
      <c r="DB17" s="13">
        <v>-4.5092E-2</v>
      </c>
      <c r="DC17" s="13">
        <v>-1.15365E-2</v>
      </c>
      <c r="DD17" s="30"/>
      <c r="DE17" s="30"/>
      <c r="DF17" s="30"/>
      <c r="DG17" s="30"/>
      <c r="DH17" s="30"/>
      <c r="DI17" s="30"/>
      <c r="DJ17" s="30"/>
    </row>
    <row r="18" spans="1:114" x14ac:dyDescent="0.25">
      <c r="A18" s="2" t="s">
        <v>193</v>
      </c>
      <c r="B18" s="20">
        <v>-3.1520399999999997E-2</v>
      </c>
      <c r="C18" s="20">
        <v>-2.6790999999999999E-2</v>
      </c>
      <c r="D18" s="20">
        <v>-1.93476E-2</v>
      </c>
      <c r="E18" s="20">
        <v>-4.461E-4</v>
      </c>
      <c r="F18" s="20">
        <v>-2.6871999999999998E-3</v>
      </c>
      <c r="G18" s="20">
        <v>-4.3102000000000001E-3</v>
      </c>
      <c r="H18" s="20">
        <v>4.7293999999999999E-3</v>
      </c>
      <c r="I18" s="20">
        <v>0</v>
      </c>
      <c r="J18" s="20">
        <v>3.4933E-3</v>
      </c>
      <c r="K18" s="20">
        <v>6.9870000000000002E-4</v>
      </c>
      <c r="L18" s="20">
        <v>0</v>
      </c>
      <c r="M18" s="20">
        <v>0</v>
      </c>
      <c r="N18" s="35">
        <v>0</v>
      </c>
      <c r="O18" s="35">
        <v>0.46820119999999998</v>
      </c>
      <c r="P18" s="35">
        <v>0.53179880000000002</v>
      </c>
      <c r="Q18" s="15">
        <v>2.7E-2</v>
      </c>
      <c r="R18" s="15">
        <v>5.0000000000000001E-3</v>
      </c>
      <c r="S18" s="15">
        <v>3.2000000000000001E-2</v>
      </c>
      <c r="T18" s="14">
        <f>R18/S18</f>
        <v>0.15625</v>
      </c>
      <c r="U18" s="20">
        <v>1.7999999999999999E-2</v>
      </c>
      <c r="V18" s="20">
        <v>2.9000000000000001E-2</v>
      </c>
      <c r="W18" s="20">
        <v>-8.6999999999999994E-2</v>
      </c>
      <c r="X18" s="20">
        <v>1.7999999999999999E-2</v>
      </c>
      <c r="Y18" s="20">
        <v>0.01</v>
      </c>
      <c r="Z18" s="20">
        <v>0</v>
      </c>
      <c r="AA18" s="20">
        <v>2E-3</v>
      </c>
      <c r="AB18" s="20">
        <v>3.0000000000000001E-3</v>
      </c>
      <c r="AC18" s="20">
        <v>0</v>
      </c>
      <c r="AD18" s="20">
        <v>2.9000000000000001E-2</v>
      </c>
      <c r="AE18" s="20">
        <v>1.7000000000000001E-2</v>
      </c>
      <c r="AF18" s="20">
        <v>1E-3</v>
      </c>
      <c r="AG18" s="20">
        <v>5.0000000000000001E-3</v>
      </c>
      <c r="AH18" s="20">
        <v>4.0000000000000001E-3</v>
      </c>
      <c r="AI18" s="20">
        <v>-4.0000000000000001E-3</v>
      </c>
      <c r="AJ18" s="20">
        <v>5.0000000000000001E-3</v>
      </c>
      <c r="AK18" s="20">
        <v>1.2999999999999999E-2</v>
      </c>
      <c r="AL18" s="20">
        <v>6.0000000000000001E-3</v>
      </c>
      <c r="AM18" s="20">
        <v>2.3E-2</v>
      </c>
      <c r="AN18" s="20">
        <v>5.0000000000000001E-3</v>
      </c>
      <c r="AO18" s="20">
        <v>3.4000000000000002E-2</v>
      </c>
      <c r="AP18" s="20">
        <v>0</v>
      </c>
      <c r="AQ18" s="20">
        <v>7.0000000000000001E-3</v>
      </c>
      <c r="AR18" s="20">
        <v>2E-3</v>
      </c>
      <c r="AS18" s="20">
        <v>1E-3</v>
      </c>
      <c r="AT18" s="20">
        <v>-1E-3</v>
      </c>
      <c r="AU18" s="20">
        <v>0</v>
      </c>
      <c r="AV18" s="20">
        <v>0</v>
      </c>
      <c r="AW18" s="20">
        <v>0</v>
      </c>
      <c r="AX18" s="20">
        <v>0</v>
      </c>
      <c r="AY18" s="20">
        <v>0</v>
      </c>
      <c r="AZ18" s="20">
        <v>-2E-3</v>
      </c>
      <c r="BA18" s="20">
        <v>-1E-3</v>
      </c>
      <c r="BB18" s="20">
        <f>SUM(AN18:AO18,AX18:BA18)</f>
        <v>3.5999999999999997E-2</v>
      </c>
      <c r="BC18" s="20">
        <f>SUM(AN18,AQ18:AS18,AT18:AW18)</f>
        <v>1.3999999999999999E-2</v>
      </c>
      <c r="BD18" s="26">
        <f>BC18/(BB18+BC18)</f>
        <v>0.27999999999999997</v>
      </c>
      <c r="BE18" s="40"/>
      <c r="BF18" s="40"/>
      <c r="BG18" s="40"/>
      <c r="BH18" s="40"/>
      <c r="BI18" s="40"/>
      <c r="BJ18" s="40"/>
      <c r="BK18" s="14"/>
      <c r="BL18" s="41">
        <v>1.93</v>
      </c>
      <c r="BM18" s="41">
        <v>1.93</v>
      </c>
      <c r="BN18" s="41">
        <v>0.44</v>
      </c>
      <c r="BO18" s="41">
        <v>0.44</v>
      </c>
      <c r="BP18" s="26">
        <f>SUM(BN18:BO18)/SUM(BL18:BO18)</f>
        <v>0.18565400843881855</v>
      </c>
      <c r="BQ18" s="15">
        <v>5.3929999999999998</v>
      </c>
      <c r="BR18" s="20">
        <v>-8.9999999999999993E-3</v>
      </c>
      <c r="BS18" s="20">
        <v>0.04</v>
      </c>
      <c r="BT18" s="20">
        <v>5.8000000000000003E-2</v>
      </c>
      <c r="BU18" s="15">
        <v>7.1599999999999997E-2</v>
      </c>
      <c r="BV18" s="15">
        <v>2.4400000000000002E-2</v>
      </c>
      <c r="BW18" s="15">
        <v>0.34050000000000002</v>
      </c>
      <c r="BX18" s="15">
        <v>1.72E-2</v>
      </c>
      <c r="BY18" s="15">
        <v>3.5999999999999999E-3</v>
      </c>
      <c r="BZ18" s="15">
        <v>1.4E-3</v>
      </c>
      <c r="CA18" s="15">
        <v>2.2000000000000001E-3</v>
      </c>
      <c r="CB18" s="30">
        <v>-4.2614000000000003E-3</v>
      </c>
      <c r="CC18" s="30">
        <v>-3.3520999999999998E-3</v>
      </c>
      <c r="CD18" s="30">
        <v>1.9902000000000001E-3</v>
      </c>
      <c r="CE18" s="30">
        <v>1.00984E-2</v>
      </c>
      <c r="CF18" s="30">
        <v>-1.29978E-2</v>
      </c>
      <c r="CG18" s="30">
        <v>5.9999999999999995E-4</v>
      </c>
      <c r="CH18" s="30">
        <v>-3.8709999999999998E-4</v>
      </c>
      <c r="CI18" s="30">
        <v>-2.0292999999999999E-3</v>
      </c>
      <c r="CJ18" s="30">
        <v>-3.2805E-3</v>
      </c>
      <c r="CK18" s="30">
        <v>6.2968E-3</v>
      </c>
      <c r="CL18" s="30">
        <f t="shared" si="0"/>
        <v>9.8709999999999987E-4</v>
      </c>
      <c r="CM18" s="30">
        <f t="shared" si="1"/>
        <v>-5.2484999999999997E-3</v>
      </c>
      <c r="CN18" s="31"/>
      <c r="CO18" s="13">
        <v>-8.6319999999999994E-2</v>
      </c>
      <c r="CP18" s="13">
        <v>-5.3629999999999997E-2</v>
      </c>
      <c r="CQ18" s="13">
        <v>-2.8320000000000001E-2</v>
      </c>
      <c r="CR18" s="13">
        <v>5.8000000000000003E-2</v>
      </c>
      <c r="CS18" s="13">
        <v>2.53E-2</v>
      </c>
      <c r="CT18" s="13">
        <v>3.2674000000000002E-2</v>
      </c>
      <c r="CU18" s="13">
        <v>3.0929999999999999E-2</v>
      </c>
      <c r="CV18" s="13">
        <v>3.9938000000000001E-2</v>
      </c>
      <c r="CW18" s="13">
        <v>7.9190000000000007E-3</v>
      </c>
      <c r="CX18" s="13">
        <v>9.5040000000000003E-3</v>
      </c>
      <c r="CY18" s="13">
        <v>3.03947E-2</v>
      </c>
      <c r="CZ18" s="13">
        <v>1.2689799999999999E-2</v>
      </c>
      <c r="DA18" s="13">
        <v>2.4474599999999999E-2</v>
      </c>
      <c r="DB18" s="13">
        <v>-5.9201000000000002E-3</v>
      </c>
      <c r="DC18" s="13">
        <v>1.17848E-2</v>
      </c>
      <c r="DD18" s="30">
        <v>2.383E-2</v>
      </c>
      <c r="DE18" s="30">
        <v>-1.37E-2</v>
      </c>
      <c r="DF18" s="30">
        <v>-6.0799999999999995E-3</v>
      </c>
      <c r="DG18" s="30">
        <v>-3.7530000000000001E-2</v>
      </c>
      <c r="DH18" s="30">
        <v>-2.9910000000000003E-2</v>
      </c>
      <c r="DI18" s="30">
        <v>-7.8600000000000007E-3</v>
      </c>
      <c r="DJ18" s="30">
        <v>7.62E-3</v>
      </c>
    </row>
    <row r="19" spans="1:114" x14ac:dyDescent="0.25">
      <c r="A19" s="2" t="s">
        <v>194</v>
      </c>
      <c r="B19" s="20">
        <v>-7.2874000000000003E-3</v>
      </c>
      <c r="C19" s="20">
        <v>-1.6421999999999999E-3</v>
      </c>
      <c r="D19" s="20">
        <v>-5.6450000000000001E-4</v>
      </c>
      <c r="E19" s="20">
        <v>-7.1849999999999995E-4</v>
      </c>
      <c r="F19" s="20">
        <v>0</v>
      </c>
      <c r="G19" s="20">
        <v>-3.592E-4</v>
      </c>
      <c r="H19" s="20">
        <v>5.6452000000000004E-3</v>
      </c>
      <c r="I19" s="20">
        <v>0</v>
      </c>
      <c r="J19" s="20">
        <v>2.1040999999999998E-3</v>
      </c>
      <c r="K19" s="20">
        <v>2.5660000000000001E-3</v>
      </c>
      <c r="L19" s="20">
        <v>3.079E-4</v>
      </c>
      <c r="M19" s="20">
        <v>0</v>
      </c>
      <c r="N19" s="35">
        <v>0</v>
      </c>
      <c r="O19" s="35">
        <v>0.6830986</v>
      </c>
      <c r="P19" s="35">
        <v>0.3169014</v>
      </c>
      <c r="Q19" s="15">
        <v>2E-3</v>
      </c>
      <c r="R19" s="15">
        <v>6.0000000000000001E-3</v>
      </c>
      <c r="S19" s="15">
        <v>8.0000000000000002E-3</v>
      </c>
      <c r="T19" s="14">
        <f>R19/S19</f>
        <v>0.75</v>
      </c>
      <c r="U19" s="20">
        <v>1.6E-2</v>
      </c>
      <c r="V19" s="20">
        <v>1.4E-2</v>
      </c>
      <c r="W19" s="20">
        <v>-4.9000000000000002E-2</v>
      </c>
      <c r="X19" s="20">
        <v>1.6E-2</v>
      </c>
      <c r="Y19" s="20">
        <v>3.0000000000000001E-3</v>
      </c>
      <c r="Z19" s="20">
        <v>1E-3</v>
      </c>
      <c r="AA19" s="20">
        <v>8.9999999999999993E-3</v>
      </c>
      <c r="AB19" s="20">
        <v>3.0000000000000001E-3</v>
      </c>
      <c r="AC19" s="20">
        <v>0</v>
      </c>
      <c r="AD19" s="20">
        <v>1.4E-2</v>
      </c>
      <c r="AE19" s="20">
        <v>3.0000000000000001E-3</v>
      </c>
      <c r="AF19" s="20">
        <v>0</v>
      </c>
      <c r="AG19" s="20">
        <v>0.01</v>
      </c>
      <c r="AH19" s="20">
        <v>1E-3</v>
      </c>
      <c r="AI19" s="20">
        <v>-1E-3</v>
      </c>
      <c r="AJ19" s="20">
        <v>1.2999999999999999E-2</v>
      </c>
      <c r="AK19" s="20">
        <v>2E-3</v>
      </c>
      <c r="AL19" s="20">
        <v>4.0000000000000001E-3</v>
      </c>
      <c r="AM19" s="20">
        <v>0.01</v>
      </c>
      <c r="AN19" s="20">
        <v>2E-3</v>
      </c>
      <c r="AO19" s="20">
        <v>1.7999999999999999E-2</v>
      </c>
      <c r="AP19" s="20">
        <v>0</v>
      </c>
      <c r="AQ19" s="20">
        <v>5.0000000000000001E-3</v>
      </c>
      <c r="AR19" s="20">
        <v>3.0000000000000001E-3</v>
      </c>
      <c r="AS19" s="20">
        <v>1E-3</v>
      </c>
      <c r="AT19" s="20">
        <v>0</v>
      </c>
      <c r="AU19" s="20">
        <v>0</v>
      </c>
      <c r="AV19" s="20">
        <v>-1E-3</v>
      </c>
      <c r="AW19" s="20">
        <v>0</v>
      </c>
      <c r="AX19" s="20">
        <v>0</v>
      </c>
      <c r="AY19" s="20">
        <v>0</v>
      </c>
      <c r="AZ19" s="20">
        <v>0</v>
      </c>
      <c r="BA19" s="20">
        <v>0</v>
      </c>
      <c r="BB19" s="20">
        <f>SUM(AN19:AO19,AX19:BA19)</f>
        <v>1.9999999999999997E-2</v>
      </c>
      <c r="BC19" s="20">
        <f>SUM(AN19,AQ19:AS19,AT19:AW19)</f>
        <v>9.9999999999999985E-3</v>
      </c>
      <c r="BD19" s="26">
        <f>BC19/(BB19+BC19)</f>
        <v>0.33333333333333331</v>
      </c>
      <c r="BE19" s="40">
        <v>0.7</v>
      </c>
      <c r="BF19" s="40">
        <v>16.200000000000003</v>
      </c>
      <c r="BG19" s="40">
        <v>44.7</v>
      </c>
      <c r="BH19" s="40"/>
      <c r="BI19" s="40"/>
      <c r="BJ19" s="40"/>
      <c r="BK19" s="14">
        <f>BF19/(BE19+BF19)</f>
        <v>0.95857988165680474</v>
      </c>
      <c r="BL19" s="41">
        <v>0.7</v>
      </c>
      <c r="BM19" s="41">
        <v>0</v>
      </c>
      <c r="BN19" s="41">
        <v>16.25</v>
      </c>
      <c r="BO19" s="41">
        <v>4</v>
      </c>
      <c r="BP19" s="26">
        <f>SUM(BN19:BO19)/SUM(BL19:BO19)</f>
        <v>0.96658711217183779</v>
      </c>
      <c r="BQ19" s="15">
        <v>5.492</v>
      </c>
      <c r="BR19" s="20">
        <v>0.04</v>
      </c>
      <c r="BS19" s="20">
        <v>5.6000000000000001E-2</v>
      </c>
      <c r="BT19" s="20">
        <v>1.6E-2</v>
      </c>
      <c r="BU19" s="15">
        <v>3.7999999999999999E-2</v>
      </c>
      <c r="BV19" s="15">
        <v>1.41E-2</v>
      </c>
      <c r="BW19" s="15">
        <v>0.37209999999999999</v>
      </c>
      <c r="BX19" s="15">
        <v>9.2999999999999992E-3</v>
      </c>
      <c r="BY19" s="15">
        <v>1.4E-3</v>
      </c>
      <c r="BZ19" s="15">
        <v>2.5999999999999999E-3</v>
      </c>
      <c r="CA19" s="15">
        <v>8.0000000000000004E-4</v>
      </c>
      <c r="CB19" s="30"/>
      <c r="CC19" s="30"/>
      <c r="CD19" s="30"/>
      <c r="CE19" s="30"/>
      <c r="CF19" s="30"/>
      <c r="CG19" s="30"/>
      <c r="CH19" s="30"/>
      <c r="CI19" s="30"/>
      <c r="CJ19" s="30"/>
      <c r="CK19" s="30"/>
      <c r="CL19" s="30"/>
      <c r="CM19" s="30"/>
      <c r="CN19" s="31"/>
      <c r="CO19" s="13">
        <v>-3.295E-2</v>
      </c>
      <c r="CP19" s="13">
        <v>-1.7330000000000002E-2</v>
      </c>
      <c r="CQ19" s="13">
        <v>-2.4000000000000001E-4</v>
      </c>
      <c r="CR19" s="13">
        <v>3.2710000000000003E-2</v>
      </c>
      <c r="CS19" s="13">
        <v>1.7090000000000001E-2</v>
      </c>
      <c r="CT19" s="13">
        <v>1.5622E-2</v>
      </c>
      <c r="CU19" s="13">
        <v>1.6972000000000001E-2</v>
      </c>
      <c r="CV19" s="13">
        <v>1.528E-2</v>
      </c>
      <c r="CW19" s="13">
        <v>-3.5300000000000002E-4</v>
      </c>
      <c r="CX19" s="13">
        <v>-1.719E-3</v>
      </c>
      <c r="CY19" s="13">
        <v>6.5557000000000002E-3</v>
      </c>
      <c r="CZ19" s="13">
        <v>7.8702000000000008E-3</v>
      </c>
      <c r="DA19" s="13">
        <v>3.16554E-2</v>
      </c>
      <c r="DB19" s="13">
        <v>2.5099699999999999E-2</v>
      </c>
      <c r="DC19" s="13">
        <v>2.3785199999999999E-2</v>
      </c>
      <c r="DD19" s="30">
        <v>-2.6200000000000001E-2</v>
      </c>
      <c r="DE19" s="30">
        <v>-4.6440000000000002E-2</v>
      </c>
      <c r="DF19" s="30">
        <v>-2.443E-2</v>
      </c>
      <c r="DG19" s="30">
        <v>-2.0240000000000001E-2</v>
      </c>
      <c r="DH19" s="30">
        <v>1.7699999999999999E-3</v>
      </c>
      <c r="DI19" s="30">
        <v>2.1829999999999999E-2</v>
      </c>
      <c r="DJ19" s="30">
        <v>2.2010000000000002E-2</v>
      </c>
    </row>
    <row r="20" spans="1:114" x14ac:dyDescent="0.25">
      <c r="A20" s="2" t="s">
        <v>195</v>
      </c>
      <c r="B20" s="20">
        <v>-3.19387E-2</v>
      </c>
      <c r="C20" s="20">
        <v>-1.6424600000000001E-2</v>
      </c>
      <c r="D20" s="20">
        <v>-5.7489000000000004E-3</v>
      </c>
      <c r="E20" s="20">
        <v>-3.2081000000000002E-3</v>
      </c>
      <c r="F20" s="20">
        <v>-4.3219999999999999E-4</v>
      </c>
      <c r="G20" s="20">
        <v>-7.0353999999999998E-3</v>
      </c>
      <c r="H20" s="20">
        <v>1.5514099999999999E-2</v>
      </c>
      <c r="I20" s="20">
        <v>0</v>
      </c>
      <c r="J20" s="20">
        <v>7.8957000000000003E-3</v>
      </c>
      <c r="K20" s="20">
        <v>2.9348E-3</v>
      </c>
      <c r="L20" s="20">
        <v>3.2483E-3</v>
      </c>
      <c r="M20" s="20">
        <v>0</v>
      </c>
      <c r="N20" s="35">
        <v>0</v>
      </c>
      <c r="O20" s="35">
        <v>0.48190569999999999</v>
      </c>
      <c r="P20" s="35">
        <v>0.51809430000000001</v>
      </c>
      <c r="Q20" s="15">
        <v>1.6E-2</v>
      </c>
      <c r="R20" s="15">
        <v>1.6E-2</v>
      </c>
      <c r="S20" s="15">
        <v>3.2000000000000001E-2</v>
      </c>
      <c r="T20" s="14">
        <f>R20/S20</f>
        <v>0.5</v>
      </c>
      <c r="U20" s="20">
        <v>1.7000000000000001E-2</v>
      </c>
      <c r="V20" s="20">
        <v>2.4E-2</v>
      </c>
      <c r="W20" s="20">
        <v>-0.05</v>
      </c>
      <c r="X20" s="20">
        <v>1.7000000000000001E-2</v>
      </c>
      <c r="Y20" s="20">
        <v>5.0000000000000001E-3</v>
      </c>
      <c r="Z20" s="20">
        <v>4.0000000000000001E-3</v>
      </c>
      <c r="AA20" s="20">
        <v>5.0000000000000001E-3</v>
      </c>
      <c r="AB20" s="20">
        <v>4.0000000000000001E-3</v>
      </c>
      <c r="AC20" s="20">
        <v>0</v>
      </c>
      <c r="AD20" s="20">
        <v>2.4E-2</v>
      </c>
      <c r="AE20" s="20">
        <v>1.0999999999999999E-2</v>
      </c>
      <c r="AF20" s="20">
        <v>4.0000000000000001E-3</v>
      </c>
      <c r="AG20" s="20">
        <v>4.0000000000000001E-3</v>
      </c>
      <c r="AH20" s="20">
        <v>4.0000000000000001E-3</v>
      </c>
      <c r="AI20" s="20">
        <v>0</v>
      </c>
      <c r="AJ20" s="20">
        <v>1.2E-2</v>
      </c>
      <c r="AK20" s="20">
        <v>5.0000000000000001E-3</v>
      </c>
      <c r="AL20" s="20">
        <v>0.01</v>
      </c>
      <c r="AM20" s="20">
        <v>1.4999999999999999E-2</v>
      </c>
      <c r="AN20" s="20">
        <v>1E-3</v>
      </c>
      <c r="AO20" s="20">
        <v>0.02</v>
      </c>
      <c r="AP20" s="20">
        <v>0</v>
      </c>
      <c r="AQ20" s="20">
        <v>8.0000000000000002E-3</v>
      </c>
      <c r="AR20" s="20">
        <v>7.0000000000000001E-3</v>
      </c>
      <c r="AS20" s="20">
        <v>4.0000000000000001E-3</v>
      </c>
      <c r="AT20" s="20">
        <v>0</v>
      </c>
      <c r="AU20" s="20">
        <v>0</v>
      </c>
      <c r="AV20" s="20">
        <v>0</v>
      </c>
      <c r="AW20" s="20">
        <v>0</v>
      </c>
      <c r="AX20" s="20">
        <v>0</v>
      </c>
      <c r="AY20" s="20">
        <v>0</v>
      </c>
      <c r="AZ20" s="20">
        <v>0</v>
      </c>
      <c r="BA20" s="20">
        <v>0</v>
      </c>
      <c r="BB20" s="20">
        <f>SUM(AN20:AO20,AX20:BA20)</f>
        <v>2.1000000000000001E-2</v>
      </c>
      <c r="BC20" s="20">
        <f>SUM(AN20,AQ20:AS20,AT20:AW20)</f>
        <v>0.02</v>
      </c>
      <c r="BD20" s="26">
        <f>BC20/(BB20+BC20)</f>
        <v>0.48780487804878048</v>
      </c>
      <c r="BE20" s="40">
        <v>20.94</v>
      </c>
      <c r="BF20" s="40">
        <v>18.399999999999999</v>
      </c>
      <c r="BG20" s="40">
        <v>70.3</v>
      </c>
      <c r="BH20" s="40"/>
      <c r="BI20" s="40"/>
      <c r="BJ20" s="40"/>
      <c r="BK20" s="14">
        <f>BF20/(BE20+BF20)</f>
        <v>0.46771733604473809</v>
      </c>
      <c r="BL20" s="41">
        <v>17.98</v>
      </c>
      <c r="BM20" s="41">
        <v>34.729999999999997</v>
      </c>
      <c r="BN20" s="41">
        <v>17.97</v>
      </c>
      <c r="BO20" s="41">
        <v>13.62</v>
      </c>
      <c r="BP20" s="26">
        <f>SUM(BN20:BO20)/SUM(BL20:BO20)</f>
        <v>0.37473309608540922</v>
      </c>
      <c r="BQ20" s="15">
        <v>4.1820000000000004</v>
      </c>
      <c r="BR20" s="20">
        <v>4.3999999999999997E-2</v>
      </c>
      <c r="BS20" s="20">
        <v>4.2000000000000003E-2</v>
      </c>
      <c r="BT20" s="20">
        <v>1.4E-2</v>
      </c>
      <c r="BU20" s="15"/>
      <c r="BV20" s="15"/>
      <c r="BW20" s="15"/>
      <c r="BX20" s="15"/>
      <c r="BY20" s="15"/>
      <c r="BZ20" s="15"/>
      <c r="CA20" s="15"/>
      <c r="CB20" s="30">
        <v>-3.5442999999999998E-3</v>
      </c>
      <c r="CC20" s="30">
        <v>2.8543000000000002E-3</v>
      </c>
      <c r="CD20" s="30">
        <v>4.3143000000000001E-3</v>
      </c>
      <c r="CE20" s="30">
        <v>2.5760000000000002E-3</v>
      </c>
      <c r="CF20" s="30">
        <v>-1.3288899999999999E-2</v>
      </c>
      <c r="CG20" s="30">
        <v>-1.31559E-2</v>
      </c>
      <c r="CH20" s="30">
        <v>-9.3380000000000004E-4</v>
      </c>
      <c r="CI20" s="30">
        <v>6.1758000000000004E-3</v>
      </c>
      <c r="CJ20" s="30">
        <v>7.4629999999999998E-4</v>
      </c>
      <c r="CK20" s="30">
        <v>-1.91442E-2</v>
      </c>
      <c r="CL20" s="30">
        <f t="shared" si="0"/>
        <v>-1.22221E-2</v>
      </c>
      <c r="CM20" s="30">
        <f t="shared" si="1"/>
        <v>8.6777999999999994E-3</v>
      </c>
      <c r="CN20" s="32">
        <v>1</v>
      </c>
      <c r="CO20" s="13">
        <v>-4.4080000000000001E-2</v>
      </c>
      <c r="CP20" s="13">
        <v>-4.6299999999999996E-3</v>
      </c>
      <c r="CQ20" s="13">
        <v>3.4479999999999997E-2</v>
      </c>
      <c r="CR20" s="13">
        <v>7.8560000000000005E-2</v>
      </c>
      <c r="CS20" s="13">
        <v>3.9109999999999999E-2</v>
      </c>
      <c r="CT20" s="13">
        <v>1.2973E-2</v>
      </c>
      <c r="CU20" s="13">
        <v>1.4314E-2</v>
      </c>
      <c r="CV20" s="13">
        <v>1.7298000000000001E-2</v>
      </c>
      <c r="CW20" s="13">
        <v>4.5100000000000001E-3</v>
      </c>
      <c r="CX20" s="13">
        <v>2.9880000000000002E-3</v>
      </c>
      <c r="CY20" s="13">
        <v>1.5329199999999999E-2</v>
      </c>
      <c r="CZ20" s="13">
        <v>1.1980999999999999E-3</v>
      </c>
      <c r="DA20" s="13">
        <v>1.75931E-2</v>
      </c>
      <c r="DB20" s="13">
        <v>2.2639000000000001E-3</v>
      </c>
      <c r="DC20" s="13">
        <v>1.6395E-2</v>
      </c>
      <c r="DD20" s="30">
        <v>-1.711E-2</v>
      </c>
      <c r="DE20" s="30">
        <v>-2.3170000000000003E-2</v>
      </c>
      <c r="DF20" s="30">
        <v>2.2000000000000001E-3</v>
      </c>
      <c r="DG20" s="30">
        <v>-6.0599999999999994E-3</v>
      </c>
      <c r="DH20" s="30">
        <v>1.9310000000000001E-2</v>
      </c>
      <c r="DI20" s="30">
        <v>1.2880000000000001E-2</v>
      </c>
      <c r="DJ20" s="30">
        <v>2.537E-2</v>
      </c>
    </row>
    <row r="21" spans="1:114" x14ac:dyDescent="0.25">
      <c r="A21" s="2" t="s">
        <v>196</v>
      </c>
      <c r="B21" s="20">
        <v>8.1788E-3</v>
      </c>
      <c r="C21" s="20">
        <v>8.1910999999999998E-3</v>
      </c>
      <c r="D21" s="20">
        <v>8.1910999999999998E-3</v>
      </c>
      <c r="E21" s="20">
        <v>0</v>
      </c>
      <c r="F21" s="20">
        <v>0</v>
      </c>
      <c r="G21" s="20">
        <v>0</v>
      </c>
      <c r="H21" s="20">
        <v>1.2300000000000001E-5</v>
      </c>
      <c r="I21" s="20">
        <v>-3.9029999999999998E-3</v>
      </c>
      <c r="J21" s="20">
        <v>1.2325000000000001E-3</v>
      </c>
      <c r="K21" s="20">
        <v>3.9154000000000003E-3</v>
      </c>
      <c r="L21" s="20">
        <v>8.2169999999999997E-4</v>
      </c>
      <c r="M21" s="20">
        <v>0</v>
      </c>
      <c r="N21" s="35">
        <v>0</v>
      </c>
      <c r="O21" s="35">
        <v>1</v>
      </c>
      <c r="P21" s="35">
        <v>0</v>
      </c>
      <c r="Q21" s="15">
        <v>-8.0000000000000002E-3</v>
      </c>
      <c r="R21" s="15">
        <v>0</v>
      </c>
      <c r="S21" s="15">
        <v>-8.0000000000000002E-3</v>
      </c>
      <c r="T21" s="14">
        <f>R21/S21</f>
        <v>0</v>
      </c>
      <c r="U21" s="20">
        <v>6.0000000000000001E-3</v>
      </c>
      <c r="V21" s="20">
        <v>0</v>
      </c>
      <c r="W21" s="20">
        <v>-4.5999999999999999E-2</v>
      </c>
      <c r="X21" s="20">
        <v>6.0000000000000001E-3</v>
      </c>
      <c r="Y21" s="20">
        <v>5.0000000000000001E-3</v>
      </c>
      <c r="Z21" s="20">
        <v>1E-3</v>
      </c>
      <c r="AA21" s="20">
        <v>0</v>
      </c>
      <c r="AB21" s="20">
        <v>0</v>
      </c>
      <c r="AC21" s="20">
        <v>-0.01</v>
      </c>
      <c r="AD21" s="20">
        <v>0</v>
      </c>
      <c r="AE21" s="20">
        <v>0</v>
      </c>
      <c r="AF21" s="20">
        <v>0</v>
      </c>
      <c r="AG21" s="20">
        <v>0</v>
      </c>
      <c r="AH21" s="20">
        <v>0</v>
      </c>
      <c r="AI21" s="20">
        <v>-1.7999999999999999E-2</v>
      </c>
      <c r="AJ21" s="20">
        <v>6.0000000000000001E-3</v>
      </c>
      <c r="AK21" s="20">
        <v>0</v>
      </c>
      <c r="AL21" s="20">
        <v>0</v>
      </c>
      <c r="AM21" s="20">
        <v>0</v>
      </c>
      <c r="AN21" s="20">
        <v>0</v>
      </c>
      <c r="AO21" s="20">
        <v>0</v>
      </c>
      <c r="AP21" s="20">
        <v>0</v>
      </c>
      <c r="AQ21" s="20">
        <v>0</v>
      </c>
      <c r="AR21" s="20">
        <v>6.0000000000000001E-3</v>
      </c>
      <c r="AS21" s="20">
        <v>0</v>
      </c>
      <c r="AT21" s="20">
        <v>-8.0000000000000002E-3</v>
      </c>
      <c r="AU21" s="20">
        <v>0</v>
      </c>
      <c r="AV21" s="20">
        <v>0</v>
      </c>
      <c r="AW21" s="20">
        <v>0</v>
      </c>
      <c r="AX21" s="20">
        <v>0</v>
      </c>
      <c r="AY21" s="20">
        <v>0</v>
      </c>
      <c r="AZ21" s="20">
        <v>0</v>
      </c>
      <c r="BA21" s="20">
        <v>-0.02</v>
      </c>
      <c r="BB21" s="20">
        <f>SUM(AN21:AO21,AX21:BA21)</f>
        <v>-0.02</v>
      </c>
      <c r="BC21" s="20">
        <f>SUM(AN21,AQ21:AS21,AT21:AW21)</f>
        <v>-2E-3</v>
      </c>
      <c r="BD21" s="26"/>
      <c r="BE21" s="40">
        <v>0</v>
      </c>
      <c r="BF21" s="40">
        <v>0</v>
      </c>
      <c r="BG21" s="40">
        <v>23</v>
      </c>
      <c r="BH21" s="40"/>
      <c r="BI21" s="40"/>
      <c r="BJ21" s="40"/>
      <c r="BK21" s="14"/>
      <c r="BL21" s="41">
        <v>0</v>
      </c>
      <c r="BM21" s="41">
        <v>0</v>
      </c>
      <c r="BN21" s="41">
        <v>0</v>
      </c>
      <c r="BO21" s="41">
        <v>0</v>
      </c>
      <c r="BP21" s="26"/>
      <c r="BQ21" s="15">
        <v>8.7520000000000007</v>
      </c>
      <c r="BR21" s="20">
        <v>0.03</v>
      </c>
      <c r="BS21" s="20">
        <v>0.14099999999999999</v>
      </c>
      <c r="BT21" s="20"/>
      <c r="BU21" s="15"/>
      <c r="BV21" s="15"/>
      <c r="BW21" s="15"/>
      <c r="BX21" s="15"/>
      <c r="BY21" s="15"/>
      <c r="BZ21" s="15"/>
      <c r="CA21" s="15"/>
      <c r="CB21" s="30">
        <v>5.2299900000000003E-2</v>
      </c>
      <c r="CC21" s="30">
        <v>0</v>
      </c>
      <c r="CD21" s="30">
        <v>3.1248999999999999E-3</v>
      </c>
      <c r="CE21" s="30">
        <v>-5.2780000000000004E-4</v>
      </c>
      <c r="CF21" s="30">
        <v>4.9702799999999998E-2</v>
      </c>
      <c r="CG21" s="30">
        <v>-9.6516699999999997E-2</v>
      </c>
      <c r="CH21" s="30">
        <v>-6.3399999999999996E-5</v>
      </c>
      <c r="CI21" s="30">
        <v>-3.0286899999999999E-2</v>
      </c>
      <c r="CJ21" s="30">
        <v>-1.7989600000000001E-2</v>
      </c>
      <c r="CK21" s="30">
        <v>-4.8176700000000003E-2</v>
      </c>
      <c r="CL21" s="30">
        <f t="shared" si="0"/>
        <v>-9.6453299999999992E-2</v>
      </c>
      <c r="CM21" s="30">
        <f t="shared" si="1"/>
        <v>0.1487532</v>
      </c>
      <c r="CN21" s="31">
        <f>-CL21/CM21</f>
        <v>0.64841159719589214</v>
      </c>
      <c r="CO21" s="13">
        <v>-3.4009999999999999E-2</v>
      </c>
      <c r="CP21" s="13">
        <v>-8.4699999999999998E-2</v>
      </c>
      <c r="CQ21" s="13">
        <v>-0.22456999999999999</v>
      </c>
      <c r="CR21" s="13">
        <v>-0.19056000000000001</v>
      </c>
      <c r="CS21" s="13">
        <v>-0.13986999999999999</v>
      </c>
      <c r="CT21" s="13">
        <v>2.9877000000000001E-2</v>
      </c>
      <c r="CU21" s="13">
        <v>-1.6662E-2</v>
      </c>
      <c r="CV21" s="13">
        <v>-5.3782000000000003E-2</v>
      </c>
      <c r="CW21" s="13">
        <v>-8.6554000000000006E-2</v>
      </c>
      <c r="CX21" s="13">
        <v>-4.0402E-2</v>
      </c>
      <c r="CY21" s="13">
        <v>-1.3833000000000001E-3</v>
      </c>
      <c r="CZ21" s="13">
        <v>1.62629E-2</v>
      </c>
      <c r="DA21" s="13">
        <v>5.4878799999999998E-2</v>
      </c>
      <c r="DB21" s="13">
        <v>5.6262100000000002E-2</v>
      </c>
      <c r="DC21" s="13">
        <v>3.8615900000000002E-2</v>
      </c>
      <c r="DD21" s="30">
        <v>-9.8095000000000002E-2</v>
      </c>
      <c r="DE21" s="30">
        <v>-0.12203</v>
      </c>
      <c r="DF21" s="30">
        <v>-3.7379999999999997E-2</v>
      </c>
      <c r="DG21" s="30">
        <v>-2.3934999999999998E-2</v>
      </c>
      <c r="DH21" s="30">
        <v>6.0715000000000005E-2</v>
      </c>
      <c r="DI21" s="30">
        <v>0.15365999999999999</v>
      </c>
      <c r="DJ21" s="30">
        <v>8.4650000000000003E-2</v>
      </c>
    </row>
    <row r="22" spans="1:114" x14ac:dyDescent="0.25">
      <c r="A22" s="2" t="s">
        <v>197</v>
      </c>
      <c r="B22" s="20">
        <v>7.6876799999999995E-2</v>
      </c>
      <c r="C22" s="20">
        <v>2.2350999999999998E-3</v>
      </c>
      <c r="D22" s="20">
        <v>-6.3860999999999996E-3</v>
      </c>
      <c r="E22" s="20">
        <v>-1.127E-3</v>
      </c>
      <c r="F22" s="20">
        <v>2.3252800000000001E-2</v>
      </c>
      <c r="G22" s="20">
        <v>-1.4650399999999999E-2</v>
      </c>
      <c r="H22" s="20">
        <v>-7.4641700000000005E-2</v>
      </c>
      <c r="I22" s="20">
        <v>-3.2080499999999998E-2</v>
      </c>
      <c r="J22" s="20">
        <v>0</v>
      </c>
      <c r="K22" s="20">
        <v>-3.3695799999999998E-2</v>
      </c>
      <c r="L22" s="20">
        <v>-4.3575000000000003E-3</v>
      </c>
      <c r="M22" s="20">
        <v>-4.5078000000000002E-3</v>
      </c>
      <c r="N22" s="35">
        <v>0</v>
      </c>
      <c r="O22" s="35">
        <v>0.5130711</v>
      </c>
      <c r="P22" s="35">
        <v>0.4869289</v>
      </c>
      <c r="Q22" s="15">
        <v>-2E-3</v>
      </c>
      <c r="R22" s="15">
        <v>-7.4999999999999997E-2</v>
      </c>
      <c r="S22" s="15">
        <v>-7.6999999999999999E-2</v>
      </c>
      <c r="T22" s="14">
        <f>R22/S22</f>
        <v>0.97402597402597402</v>
      </c>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6"/>
      <c r="BE22" s="40"/>
      <c r="BF22" s="40"/>
      <c r="BG22" s="40"/>
      <c r="BH22" s="40"/>
      <c r="BI22" s="40"/>
      <c r="BJ22" s="40"/>
      <c r="BK22" s="14"/>
      <c r="BL22" s="41"/>
      <c r="BM22" s="41"/>
      <c r="BN22" s="41"/>
      <c r="BO22" s="41"/>
      <c r="BP22" s="26"/>
      <c r="BQ22" s="15"/>
      <c r="BR22" s="20">
        <v>9.8000000000000004E-2</v>
      </c>
      <c r="BS22" s="20">
        <v>-1E-3</v>
      </c>
      <c r="BT22" s="20">
        <v>5.0000000000000001E-3</v>
      </c>
      <c r="BU22" s="15"/>
      <c r="BV22" s="15"/>
      <c r="BW22" s="15"/>
      <c r="BX22" s="15"/>
      <c r="BY22" s="15"/>
      <c r="BZ22" s="15"/>
      <c r="CA22" s="15"/>
      <c r="CB22" s="30">
        <v>-1.1057600000000001E-2</v>
      </c>
      <c r="CC22" s="30">
        <v>2.275E-4</v>
      </c>
      <c r="CD22" s="30">
        <v>-3.2236000000000001E-2</v>
      </c>
      <c r="CE22" s="30">
        <v>1.259E-2</v>
      </c>
      <c r="CF22" s="30">
        <v>8.3608999999999992E-3</v>
      </c>
      <c r="CG22" s="30">
        <v>-2.04266E-2</v>
      </c>
      <c r="CH22" s="30">
        <v>-4.2700000000000004E-3</v>
      </c>
      <c r="CI22" s="30">
        <v>-1.2722900000000001E-2</v>
      </c>
      <c r="CJ22" s="30">
        <v>1.1557100000000001E-2</v>
      </c>
      <c r="CK22" s="30">
        <v>-1.49908E-2</v>
      </c>
      <c r="CL22" s="30">
        <f t="shared" si="0"/>
        <v>-1.61566E-2</v>
      </c>
      <c r="CM22" s="30">
        <f t="shared" si="1"/>
        <v>5.0989999999999994E-3</v>
      </c>
      <c r="CN22" s="32">
        <v>1</v>
      </c>
      <c r="CO22" s="13">
        <v>-6.1609999999999998E-2</v>
      </c>
      <c r="CP22" s="13">
        <v>-4.8680000000000001E-2</v>
      </c>
      <c r="CQ22" s="13">
        <v>-5.0720000000000001E-2</v>
      </c>
      <c r="CR22" s="13">
        <v>1.089E-2</v>
      </c>
      <c r="CS22" s="13">
        <v>-2.0400000000000001E-3</v>
      </c>
      <c r="CT22" s="13">
        <v>5.8009999999999997E-3</v>
      </c>
      <c r="CU22" s="13">
        <v>5.6319999999999999E-3</v>
      </c>
      <c r="CV22" s="13">
        <v>-9.4450000000000003E-3</v>
      </c>
      <c r="CW22" s="13">
        <v>-1.6206999999999999E-2</v>
      </c>
      <c r="CX22" s="13">
        <v>-1.5820000000000001E-2</v>
      </c>
      <c r="CY22" s="13">
        <v>5.72106E-2</v>
      </c>
      <c r="CZ22" s="13">
        <v>3.7652199999999997E-2</v>
      </c>
      <c r="DA22" s="13">
        <v>5.3109000000000003E-2</v>
      </c>
      <c r="DB22" s="13">
        <v>-4.1015000000000001E-3</v>
      </c>
      <c r="DC22" s="13">
        <v>1.54568E-2</v>
      </c>
      <c r="DD22" s="30">
        <v>-8.2225000000000006E-2</v>
      </c>
      <c r="DE22" s="30">
        <v>-4.9480000000000003E-2</v>
      </c>
      <c r="DF22" s="30">
        <v>-2.2109999999999998E-2</v>
      </c>
      <c r="DG22" s="30">
        <v>3.2745000000000003E-2</v>
      </c>
      <c r="DH22" s="30">
        <v>6.0115000000000002E-2</v>
      </c>
      <c r="DI22" s="30">
        <v>6.0699999999999999E-3</v>
      </c>
      <c r="DJ22" s="30">
        <v>2.7370000000000002E-2</v>
      </c>
    </row>
    <row r="23" spans="1:114" x14ac:dyDescent="0.25">
      <c r="A23" s="2" t="s">
        <v>198</v>
      </c>
      <c r="B23" s="20">
        <v>7.2652099999999997E-2</v>
      </c>
      <c r="C23" s="20">
        <v>5.6611799999999997E-2</v>
      </c>
      <c r="D23" s="20">
        <v>9.9653999999999993E-3</v>
      </c>
      <c r="E23" s="20"/>
      <c r="F23" s="20"/>
      <c r="G23" s="20"/>
      <c r="H23" s="20">
        <v>-1.6040200000000001E-2</v>
      </c>
      <c r="I23" s="20"/>
      <c r="J23" s="20"/>
      <c r="K23" s="20"/>
      <c r="L23" s="20"/>
      <c r="M23" s="20"/>
      <c r="N23" s="35">
        <v>0</v>
      </c>
      <c r="O23" s="35">
        <v>0.27940619999999999</v>
      </c>
      <c r="P23" s="35">
        <v>0.72059379999999995</v>
      </c>
      <c r="Q23" s="15"/>
      <c r="R23" s="15"/>
      <c r="S23" s="15"/>
      <c r="T23" s="14"/>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6"/>
      <c r="BE23" s="40"/>
      <c r="BF23" s="40"/>
      <c r="BG23" s="40"/>
      <c r="BH23" s="40"/>
      <c r="BI23" s="40"/>
      <c r="BJ23" s="40"/>
      <c r="BK23" s="14"/>
      <c r="BL23" s="41"/>
      <c r="BM23" s="41"/>
      <c r="BN23" s="41"/>
      <c r="BO23" s="41"/>
      <c r="BP23" s="26"/>
      <c r="BQ23" s="15"/>
      <c r="BR23" s="20"/>
      <c r="BS23" s="20"/>
      <c r="BT23" s="20"/>
      <c r="BU23" s="15">
        <v>4.7199999999999999E-2</v>
      </c>
      <c r="BV23" s="15">
        <v>2.18E-2</v>
      </c>
      <c r="BW23" s="15">
        <v>0.46110000000000001</v>
      </c>
      <c r="BX23" s="15">
        <v>2.1299999999999999E-2</v>
      </c>
      <c r="BY23" s="15">
        <v>-6.7000000000000002E-3</v>
      </c>
      <c r="BZ23" s="15">
        <v>8.9999999999999998E-4</v>
      </c>
      <c r="CA23" s="15">
        <v>6.3E-3</v>
      </c>
      <c r="CB23" s="30">
        <v>7.1440999999999996E-3</v>
      </c>
      <c r="CC23" s="30">
        <v>-1.5497500000000001E-2</v>
      </c>
      <c r="CD23" s="30">
        <v>9.1792999999999996E-3</v>
      </c>
      <c r="CE23" s="30">
        <v>3.5409999999999999E-3</v>
      </c>
      <c r="CF23" s="30">
        <v>9.9212999999999992E-3</v>
      </c>
      <c r="CG23" s="30">
        <v>-4.2747800000000002E-2</v>
      </c>
      <c r="CH23" s="30">
        <v>4.8571999999999999E-3</v>
      </c>
      <c r="CI23" s="30">
        <v>-5.4884E-3</v>
      </c>
      <c r="CJ23" s="30">
        <v>-1.43743E-2</v>
      </c>
      <c r="CK23" s="30">
        <v>-2.7742300000000001E-2</v>
      </c>
      <c r="CL23" s="30">
        <f t="shared" si="0"/>
        <v>-4.7605000000000001E-2</v>
      </c>
      <c r="CM23" s="30">
        <f t="shared" si="1"/>
        <v>5.4749100000000002E-2</v>
      </c>
      <c r="CN23" s="31">
        <f>-CL23/CM23</f>
        <v>0.86951201024309077</v>
      </c>
      <c r="CO23" s="13">
        <v>-5.6099999999999997E-2</v>
      </c>
      <c r="CP23" s="13">
        <v>-9.7939999999999999E-2</v>
      </c>
      <c r="CQ23" s="13">
        <v>-5.3190000000000001E-2</v>
      </c>
      <c r="CR23" s="13">
        <v>2.8999999999999998E-3</v>
      </c>
      <c r="CS23" s="13">
        <v>4.4749999999999998E-2</v>
      </c>
      <c r="CT23" s="13">
        <v>9.9220000000000003E-3</v>
      </c>
      <c r="CU23" s="13">
        <v>-1.9671000000000001E-2</v>
      </c>
      <c r="CV23" s="13">
        <v>-2.8462000000000001E-2</v>
      </c>
      <c r="CW23" s="13">
        <v>-4.0599999999999997E-2</v>
      </c>
      <c r="CX23" s="13">
        <v>-9.6959999999999998E-3</v>
      </c>
      <c r="CY23" s="13">
        <v>-4.38273E-2</v>
      </c>
      <c r="CZ23" s="13">
        <v>-4.7760900000000002E-2</v>
      </c>
      <c r="DA23" s="13">
        <v>-3.9980099999999998E-2</v>
      </c>
      <c r="DB23" s="13">
        <v>3.8471999999999998E-3</v>
      </c>
      <c r="DC23" s="13">
        <v>7.7808E-3</v>
      </c>
      <c r="DD23" s="30">
        <v>4.0529999999999997E-2</v>
      </c>
      <c r="DE23" s="30">
        <v>-3.712E-2</v>
      </c>
      <c r="DF23" s="30">
        <v>-2.4920000000000001E-2</v>
      </c>
      <c r="DG23" s="30">
        <v>-7.7649999999999997E-2</v>
      </c>
      <c r="DH23" s="30">
        <v>-6.5449999999999994E-2</v>
      </c>
      <c r="DI23" s="30">
        <v>4.9869999999999998E-2</v>
      </c>
      <c r="DJ23" s="30">
        <v>1.2199999999999999E-2</v>
      </c>
    </row>
    <row r="24" spans="1:114" x14ac:dyDescent="0.25">
      <c r="A24" s="2" t="s">
        <v>199</v>
      </c>
      <c r="B24" s="20">
        <v>8.2558099999999995E-2</v>
      </c>
      <c r="C24" s="20">
        <v>6.0483200000000001E-2</v>
      </c>
      <c r="D24" s="20">
        <v>4.5438300000000001E-2</v>
      </c>
      <c r="E24" s="20">
        <v>-2.0455E-3</v>
      </c>
      <c r="F24" s="20">
        <v>5.2481999999999997E-3</v>
      </c>
      <c r="G24" s="20">
        <v>1.1842200000000001E-2</v>
      </c>
      <c r="H24" s="20">
        <v>-2.2074900000000001E-2</v>
      </c>
      <c r="I24" s="20">
        <v>-1.8118499999999999E-2</v>
      </c>
      <c r="J24" s="20">
        <v>-1.6148E-3</v>
      </c>
      <c r="K24" s="20">
        <v>-8.074E-4</v>
      </c>
      <c r="L24" s="20">
        <v>0</v>
      </c>
      <c r="M24" s="20">
        <v>0</v>
      </c>
      <c r="N24" s="35">
        <v>6.4979700000000001E-2</v>
      </c>
      <c r="O24" s="35">
        <v>0.38702059999999999</v>
      </c>
      <c r="P24" s="35">
        <v>0.54799969999999998</v>
      </c>
      <c r="Q24" s="15">
        <v>-0.06</v>
      </c>
      <c r="R24" s="15">
        <v>-2.1999999999999999E-2</v>
      </c>
      <c r="S24" s="15">
        <v>-8.2000000000000003E-2</v>
      </c>
      <c r="T24" s="14">
        <f>R24/S24</f>
        <v>0.26829268292682923</v>
      </c>
      <c r="U24" s="20">
        <v>7.0000000000000001E-3</v>
      </c>
      <c r="V24" s="20">
        <v>0.01</v>
      </c>
      <c r="W24" s="20">
        <v>-7.4999999999999997E-2</v>
      </c>
      <c r="X24" s="20">
        <v>7.0000000000000001E-3</v>
      </c>
      <c r="Y24" s="20">
        <v>4.0000000000000001E-3</v>
      </c>
      <c r="Z24" s="20">
        <v>1E-3</v>
      </c>
      <c r="AA24" s="20">
        <v>2E-3</v>
      </c>
      <c r="AB24" s="20">
        <v>0</v>
      </c>
      <c r="AC24" s="20">
        <v>-5.3999999999999999E-2</v>
      </c>
      <c r="AD24" s="20">
        <v>0.01</v>
      </c>
      <c r="AE24" s="20">
        <v>6.0000000000000001E-3</v>
      </c>
      <c r="AF24" s="20">
        <v>2E-3</v>
      </c>
      <c r="AG24" s="20">
        <v>2E-3</v>
      </c>
      <c r="AH24" s="20">
        <v>0</v>
      </c>
      <c r="AI24" s="20">
        <v>-0.10199999999999999</v>
      </c>
      <c r="AJ24" s="20">
        <v>1E-3</v>
      </c>
      <c r="AK24" s="20">
        <v>6.0000000000000001E-3</v>
      </c>
      <c r="AL24" s="20">
        <v>2E-3</v>
      </c>
      <c r="AM24" s="20">
        <v>8.0000000000000002E-3</v>
      </c>
      <c r="AN24" s="20">
        <v>0</v>
      </c>
      <c r="AO24" s="20">
        <v>2E-3</v>
      </c>
      <c r="AP24" s="20">
        <v>0</v>
      </c>
      <c r="AQ24" s="20">
        <v>1E-3</v>
      </c>
      <c r="AR24" s="20">
        <v>8.0000000000000002E-3</v>
      </c>
      <c r="AS24" s="20">
        <v>3.0000000000000001E-3</v>
      </c>
      <c r="AT24" s="20">
        <v>-0.04</v>
      </c>
      <c r="AU24" s="20">
        <v>-3.2000000000000001E-2</v>
      </c>
      <c r="AV24" s="20">
        <v>-1.2E-2</v>
      </c>
      <c r="AW24" s="20">
        <v>0</v>
      </c>
      <c r="AX24" s="20">
        <v>-2.1999999999999999E-2</v>
      </c>
      <c r="AY24" s="20">
        <v>-3.0000000000000001E-3</v>
      </c>
      <c r="AZ24" s="20">
        <v>-2E-3</v>
      </c>
      <c r="BA24" s="20">
        <v>-4.7E-2</v>
      </c>
      <c r="BB24" s="20">
        <f>SUM(AN24:AO24,AX24:BA24)</f>
        <v>-7.1999999999999995E-2</v>
      </c>
      <c r="BC24" s="20">
        <f>SUM(AN24,AQ24:AS24,AT24:AW24)</f>
        <v>-7.1999999999999995E-2</v>
      </c>
      <c r="BD24" s="26"/>
      <c r="BE24" s="40">
        <v>0</v>
      </c>
      <c r="BF24" s="40">
        <v>-2</v>
      </c>
      <c r="BG24" s="40">
        <v>0</v>
      </c>
      <c r="BH24" s="40"/>
      <c r="BI24" s="40"/>
      <c r="BJ24" s="40"/>
      <c r="BK24" s="14"/>
      <c r="BL24" s="41">
        <v>0</v>
      </c>
      <c r="BM24" s="41">
        <v>0</v>
      </c>
      <c r="BN24" s="41">
        <v>0</v>
      </c>
      <c r="BO24" s="41">
        <v>0</v>
      </c>
      <c r="BP24" s="26"/>
      <c r="BQ24" s="15">
        <v>4.0519999999999996</v>
      </c>
      <c r="BR24" s="20">
        <v>2.9000000000000001E-2</v>
      </c>
      <c r="BS24" s="20">
        <v>0.15</v>
      </c>
      <c r="BT24" s="20"/>
      <c r="BU24" s="15">
        <v>0.10349999999999999</v>
      </c>
      <c r="BV24" s="15">
        <v>3.1399999999999997E-2</v>
      </c>
      <c r="BW24" s="15">
        <v>0.30359999999999998</v>
      </c>
      <c r="BX24" s="15">
        <v>1.01E-2</v>
      </c>
      <c r="BY24" s="15">
        <v>-5.5999999999999999E-3</v>
      </c>
      <c r="BZ24" s="15">
        <v>1E-3</v>
      </c>
      <c r="CA24" s="15">
        <v>2.5999999999999999E-2</v>
      </c>
      <c r="CB24" s="30">
        <v>9.7453000000000001E-3</v>
      </c>
      <c r="CC24" s="30">
        <v>-1.4496999999999999E-3</v>
      </c>
      <c r="CD24" s="30">
        <v>1.70014E-2</v>
      </c>
      <c r="CE24" s="30">
        <v>1.2635999999999999E-3</v>
      </c>
      <c r="CF24" s="30">
        <v>-7.0699999999999999E-3</v>
      </c>
      <c r="CG24" s="30">
        <v>-4.4779600000000003E-2</v>
      </c>
      <c r="CH24" s="30">
        <v>1.93843E-2</v>
      </c>
      <c r="CI24" s="30">
        <v>-9.0968000000000004E-3</v>
      </c>
      <c r="CJ24" s="30">
        <v>-1.7401400000000001E-2</v>
      </c>
      <c r="CK24" s="30">
        <v>-3.7665700000000003E-2</v>
      </c>
      <c r="CL24" s="30">
        <f t="shared" si="0"/>
        <v>-6.4163899999999996E-2</v>
      </c>
      <c r="CM24" s="30">
        <f t="shared" si="1"/>
        <v>7.3909199999999994E-2</v>
      </c>
      <c r="CN24" s="31">
        <f>-CL24/CM24</f>
        <v>0.86814496706769928</v>
      </c>
      <c r="CO24" s="13">
        <v>-7.7899999999999997E-2</v>
      </c>
      <c r="CP24" s="13">
        <v>-8.5690000000000002E-2</v>
      </c>
      <c r="CQ24" s="13">
        <v>-6.2260000000000003E-2</v>
      </c>
      <c r="CR24" s="13">
        <v>1.5630000000000002E-2</v>
      </c>
      <c r="CS24" s="13">
        <v>2.342E-2</v>
      </c>
      <c r="CT24" s="13">
        <v>-2.3419999999999999E-3</v>
      </c>
      <c r="CU24" s="13">
        <v>-1.1596E-2</v>
      </c>
      <c r="CV24" s="13">
        <v>-3.9359999999999999E-2</v>
      </c>
      <c r="CW24" s="13">
        <v>-3.9997999999999999E-2</v>
      </c>
      <c r="CX24" s="13">
        <v>-3.023E-2</v>
      </c>
      <c r="CY24" s="13">
        <v>-4.05352E-2</v>
      </c>
      <c r="CZ24" s="13">
        <v>-2.9153100000000001E-2</v>
      </c>
      <c r="DA24" s="13">
        <v>-3.3521099999999998E-2</v>
      </c>
      <c r="DB24" s="13">
        <v>7.0141999999999999E-3</v>
      </c>
      <c r="DC24" s="13">
        <v>-4.3679000000000001E-3</v>
      </c>
      <c r="DD24" s="30">
        <v>-6.2895000000000006E-2</v>
      </c>
      <c r="DE24" s="30">
        <v>-8.7479999999999988E-2</v>
      </c>
      <c r="DF24" s="30">
        <v>-5.987E-2</v>
      </c>
      <c r="DG24" s="30">
        <v>-2.4584999999999999E-2</v>
      </c>
      <c r="DH24" s="30">
        <v>3.0249999999999999E-3</v>
      </c>
      <c r="DI24" s="30">
        <v>4.3579999999999994E-2</v>
      </c>
      <c r="DJ24" s="30">
        <v>2.7610000000000003E-2</v>
      </c>
    </row>
    <row r="25" spans="1:114" x14ac:dyDescent="0.25">
      <c r="A25" s="2" t="s">
        <v>200</v>
      </c>
      <c r="B25" s="20"/>
      <c r="C25" s="20"/>
      <c r="D25" s="20"/>
      <c r="E25" s="20"/>
      <c r="F25" s="20"/>
      <c r="G25" s="20"/>
      <c r="H25" s="20"/>
      <c r="I25" s="20"/>
      <c r="J25" s="20"/>
      <c r="K25" s="20"/>
      <c r="L25" s="20"/>
      <c r="M25" s="20"/>
      <c r="N25" s="35"/>
      <c r="O25" s="35"/>
      <c r="P25" s="35"/>
      <c r="Q25" s="15"/>
      <c r="R25" s="15"/>
      <c r="S25" s="15"/>
      <c r="T25" s="14"/>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6"/>
      <c r="BE25" s="40"/>
      <c r="BF25" s="40"/>
      <c r="BG25" s="40"/>
      <c r="BH25" s="40"/>
      <c r="BI25" s="40"/>
      <c r="BJ25" s="40"/>
      <c r="BK25" s="14"/>
      <c r="BL25" s="41"/>
      <c r="BM25" s="41"/>
      <c r="BN25" s="41"/>
      <c r="BO25" s="41"/>
      <c r="BP25" s="26"/>
      <c r="BQ25" s="15"/>
      <c r="BR25" s="20"/>
      <c r="BS25" s="20"/>
      <c r="BT25" s="20"/>
      <c r="BU25" s="15"/>
      <c r="BV25" s="15"/>
      <c r="BW25" s="15"/>
      <c r="BX25" s="15"/>
      <c r="BY25" s="15"/>
      <c r="BZ25" s="15"/>
      <c r="CA25" s="15"/>
      <c r="CB25" s="30"/>
      <c r="CC25" s="30"/>
      <c r="CD25" s="30"/>
      <c r="CE25" s="30"/>
      <c r="CF25" s="30"/>
      <c r="CG25" s="30"/>
      <c r="CH25" s="30"/>
      <c r="CI25" s="30"/>
      <c r="CJ25" s="30"/>
      <c r="CK25" s="30"/>
      <c r="CL25" s="30"/>
      <c r="CM25" s="30"/>
      <c r="CN25" s="31"/>
      <c r="CO25" s="13">
        <v>5.1290000000000002E-2</v>
      </c>
      <c r="CP25" s="13">
        <v>9.9919999999999995E-2</v>
      </c>
      <c r="CQ25" s="13">
        <v>0.17644000000000001</v>
      </c>
      <c r="CR25" s="13">
        <v>0.12515000000000001</v>
      </c>
      <c r="CS25" s="13">
        <v>7.6520000000000005E-2</v>
      </c>
      <c r="CT25" s="13">
        <v>-4.8700000000000002E-4</v>
      </c>
      <c r="CU25" s="13">
        <v>1.2806E-2</v>
      </c>
      <c r="CV25" s="13">
        <v>3.1726999999999998E-2</v>
      </c>
      <c r="CW25" s="13">
        <v>3.0603000000000002E-2</v>
      </c>
      <c r="CX25" s="13"/>
      <c r="CY25" s="13">
        <v>-6.7959099999999995E-2</v>
      </c>
      <c r="CZ25" s="13">
        <v>-5.5308599999999999E-2</v>
      </c>
      <c r="DA25" s="13">
        <v>-4.8204799999999999E-2</v>
      </c>
      <c r="DB25" s="13">
        <v>1.9754299999999999E-2</v>
      </c>
      <c r="DC25" s="13"/>
      <c r="DD25" s="30">
        <v>-1.8044999999999999E-2</v>
      </c>
      <c r="DE25" s="30">
        <v>-4.7990000000000005E-2</v>
      </c>
      <c r="DF25" s="30">
        <v>-4.6710000000000002E-2</v>
      </c>
      <c r="DG25" s="30">
        <v>-2.9944999999999999E-2</v>
      </c>
      <c r="DH25" s="30">
        <v>-2.8665E-2</v>
      </c>
      <c r="DI25" s="30">
        <v>1.3520000000000001E-2</v>
      </c>
      <c r="DJ25" s="30">
        <v>1.2800000000000001E-3</v>
      </c>
    </row>
    <row r="26" spans="1:114" x14ac:dyDescent="0.25">
      <c r="A26" s="2" t="s">
        <v>201</v>
      </c>
      <c r="B26" s="20">
        <v>1.471E-4</v>
      </c>
      <c r="C26" s="20">
        <v>2.8265E-3</v>
      </c>
      <c r="D26" s="20">
        <v>-4.551E-4</v>
      </c>
      <c r="E26" s="20">
        <v>-1.037E-4</v>
      </c>
      <c r="F26" s="20">
        <v>9.1629999999999999E-4</v>
      </c>
      <c r="G26" s="20">
        <v>0</v>
      </c>
      <c r="H26" s="20">
        <v>2.6794000000000002E-3</v>
      </c>
      <c r="I26" s="20">
        <v>2.6794000000000002E-3</v>
      </c>
      <c r="J26" s="20">
        <v>0</v>
      </c>
      <c r="K26" s="20">
        <v>2.1042999999999999E-3</v>
      </c>
      <c r="L26" s="20">
        <v>5.0509999999999997E-4</v>
      </c>
      <c r="M26" s="20">
        <v>0</v>
      </c>
      <c r="N26" s="35">
        <v>0</v>
      </c>
      <c r="O26" s="35">
        <v>0.15218329999999999</v>
      </c>
      <c r="P26" s="35">
        <v>0.84781669999999998</v>
      </c>
      <c r="Q26" s="15">
        <v>-3.0000000000000001E-3</v>
      </c>
      <c r="R26" s="15">
        <v>3.0000000000000001E-3</v>
      </c>
      <c r="S26" s="15">
        <v>0</v>
      </c>
      <c r="T26" s="16">
        <v>1</v>
      </c>
      <c r="U26" s="20">
        <v>8.0000000000000002E-3</v>
      </c>
      <c r="V26" s="20">
        <v>8.0000000000000002E-3</v>
      </c>
      <c r="W26" s="20">
        <v>-2.5999999999999999E-2</v>
      </c>
      <c r="X26" s="20">
        <v>8.0000000000000002E-3</v>
      </c>
      <c r="Y26" s="20">
        <v>2E-3</v>
      </c>
      <c r="Z26" s="20">
        <v>1E-3</v>
      </c>
      <c r="AA26" s="20">
        <v>3.0000000000000001E-3</v>
      </c>
      <c r="AB26" s="20">
        <v>2E-3</v>
      </c>
      <c r="AC26" s="20">
        <v>-8.9999999999999993E-3</v>
      </c>
      <c r="AD26" s="20">
        <v>8.0000000000000002E-3</v>
      </c>
      <c r="AE26" s="20">
        <v>1E-3</v>
      </c>
      <c r="AF26" s="20">
        <v>2E-3</v>
      </c>
      <c r="AG26" s="20">
        <v>3.0000000000000001E-3</v>
      </c>
      <c r="AH26" s="20">
        <v>1E-3</v>
      </c>
      <c r="AI26" s="20">
        <v>-8.0000000000000002E-3</v>
      </c>
      <c r="AJ26" s="20">
        <v>6.0000000000000001E-3</v>
      </c>
      <c r="AK26" s="20">
        <v>2E-3</v>
      </c>
      <c r="AL26" s="20">
        <v>7.0000000000000001E-3</v>
      </c>
      <c r="AM26" s="20">
        <v>1E-3</v>
      </c>
      <c r="AN26" s="20">
        <v>1E-3</v>
      </c>
      <c r="AO26" s="20">
        <v>0</v>
      </c>
      <c r="AP26" s="20">
        <v>6.0000000000000001E-3</v>
      </c>
      <c r="AQ26" s="20">
        <v>2E-3</v>
      </c>
      <c r="AR26" s="20">
        <v>3.0000000000000001E-3</v>
      </c>
      <c r="AS26" s="20">
        <v>4.0000000000000001E-3</v>
      </c>
      <c r="AT26" s="20">
        <v>-5.0000000000000001E-3</v>
      </c>
      <c r="AU26" s="20">
        <v>0</v>
      </c>
      <c r="AV26" s="20">
        <v>0</v>
      </c>
      <c r="AW26" s="20">
        <v>0</v>
      </c>
      <c r="AX26" s="20">
        <v>0</v>
      </c>
      <c r="AY26" s="20">
        <v>-4.0000000000000001E-3</v>
      </c>
      <c r="AZ26" s="20">
        <v>0</v>
      </c>
      <c r="BA26" s="20">
        <v>-8.0000000000000002E-3</v>
      </c>
      <c r="BB26" s="20">
        <f>SUM(AN26:AO26,AX26:BA26)</f>
        <v>-1.0999999999999999E-2</v>
      </c>
      <c r="BC26" s="20">
        <f>SUM(AN26,AQ26:AS26,AT26:AW26)</f>
        <v>5.0000000000000001E-3</v>
      </c>
      <c r="BD26" s="27">
        <v>1</v>
      </c>
      <c r="BE26" s="40">
        <v>-3.33</v>
      </c>
      <c r="BF26" s="40">
        <v>3.07</v>
      </c>
      <c r="BG26" s="40">
        <v>0</v>
      </c>
      <c r="BH26" s="40"/>
      <c r="BI26" s="40"/>
      <c r="BJ26" s="40"/>
      <c r="BK26" s="16">
        <v>1</v>
      </c>
      <c r="BL26" s="41">
        <v>-3.33</v>
      </c>
      <c r="BM26" s="41">
        <v>-0.97</v>
      </c>
      <c r="BN26" s="41">
        <v>3.07</v>
      </c>
      <c r="BO26" s="41">
        <v>0.15</v>
      </c>
      <c r="BP26" s="27">
        <v>1</v>
      </c>
      <c r="BQ26" s="15">
        <v>3.641</v>
      </c>
      <c r="BR26" s="20">
        <v>3.1E-2</v>
      </c>
      <c r="BS26" s="20">
        <v>1.4E-2</v>
      </c>
      <c r="BT26" s="20">
        <v>-2.3E-2</v>
      </c>
      <c r="BU26" s="15">
        <v>4.2500000000000003E-2</v>
      </c>
      <c r="BV26" s="15">
        <v>1.5299999999999999E-2</v>
      </c>
      <c r="BW26" s="15">
        <v>0.3589</v>
      </c>
      <c r="BX26" s="15">
        <v>1.12E-2</v>
      </c>
      <c r="BY26" s="15">
        <v>1.6999999999999999E-3</v>
      </c>
      <c r="BZ26" s="15">
        <v>5.9999999999999995E-4</v>
      </c>
      <c r="CA26" s="15">
        <v>1.6999999999999999E-3</v>
      </c>
      <c r="CB26" s="30">
        <v>1.7713699999999999E-2</v>
      </c>
      <c r="CC26" s="30">
        <v>1.4569999999999999E-4</v>
      </c>
      <c r="CD26" s="30">
        <v>5.9849999999999999E-3</v>
      </c>
      <c r="CE26" s="30">
        <v>1.28299E-2</v>
      </c>
      <c r="CF26" s="30">
        <v>-1.2467999999999999E-3</v>
      </c>
      <c r="CG26" s="30">
        <v>-6.8094000000000002E-3</v>
      </c>
      <c r="CH26" s="30">
        <v>9.7739999999999997E-3</v>
      </c>
      <c r="CI26" s="30">
        <v>-3.9102E-3</v>
      </c>
      <c r="CJ26" s="30">
        <v>-6.4403999999999998E-3</v>
      </c>
      <c r="CK26" s="30">
        <v>-6.2326999999999999E-3</v>
      </c>
      <c r="CL26" s="30">
        <f t="shared" si="0"/>
        <v>-1.6583399999999998E-2</v>
      </c>
      <c r="CM26" s="30">
        <f t="shared" si="1"/>
        <v>3.4297099999999997E-2</v>
      </c>
      <c r="CN26" s="31">
        <f>-CL26/CM26</f>
        <v>0.48352193042560448</v>
      </c>
      <c r="CO26" s="13">
        <v>-6.8309999999999996E-2</v>
      </c>
      <c r="CP26" s="13">
        <v>-5.1639999999999998E-2</v>
      </c>
      <c r="CQ26" s="13">
        <v>-7.0889999999999995E-2</v>
      </c>
      <c r="CR26" s="13">
        <v>-2.5899999999999999E-3</v>
      </c>
      <c r="CS26" s="13">
        <v>-1.925E-2</v>
      </c>
      <c r="CT26" s="13">
        <v>1.4234999999999999E-2</v>
      </c>
      <c r="CU26" s="13">
        <v>5.4019999999999997E-3</v>
      </c>
      <c r="CV26" s="13">
        <v>-7.7999999999999996E-3</v>
      </c>
      <c r="CW26" s="13">
        <v>-2.3588999999999999E-2</v>
      </c>
      <c r="CX26" s="13">
        <v>-1.3893000000000001E-2</v>
      </c>
      <c r="CY26" s="13">
        <v>2.9037199999999999E-2</v>
      </c>
      <c r="CZ26" s="13">
        <v>1.20351E-2</v>
      </c>
      <c r="DA26" s="13">
        <v>3.218E-2</v>
      </c>
      <c r="DB26" s="13">
        <v>3.1427999999999998E-3</v>
      </c>
      <c r="DC26" s="13">
        <v>2.01449E-2</v>
      </c>
      <c r="DD26" s="30">
        <v>-3.8550000000000001E-2</v>
      </c>
      <c r="DE26" s="30">
        <v>-3.601E-2</v>
      </c>
      <c r="DF26" s="30">
        <v>-1.2920000000000001E-2</v>
      </c>
      <c r="DG26" s="30">
        <v>2.5400000000000002E-3</v>
      </c>
      <c r="DH26" s="30">
        <v>2.563E-2</v>
      </c>
      <c r="DI26" s="30">
        <v>2.7820000000000001E-2</v>
      </c>
      <c r="DJ26" s="30">
        <v>2.3090000000000003E-2</v>
      </c>
    </row>
    <row r="27" spans="1:114" x14ac:dyDescent="0.25">
      <c r="A27" s="2" t="s">
        <v>202</v>
      </c>
      <c r="B27" s="20">
        <v>-4.7175300000000003E-2</v>
      </c>
      <c r="C27" s="20">
        <v>-4.9373999999999998E-3</v>
      </c>
      <c r="D27" s="20">
        <v>-6.0979999999999997E-4</v>
      </c>
      <c r="E27" s="20">
        <v>-1.4384000000000001E-3</v>
      </c>
      <c r="F27" s="20">
        <v>-7.0339999999999997E-4</v>
      </c>
      <c r="G27" s="20">
        <v>-2.0939999999999999E-3</v>
      </c>
      <c r="H27" s="20">
        <v>4.2237900000000002E-2</v>
      </c>
      <c r="I27" s="20">
        <v>2.4480000000000001E-3</v>
      </c>
      <c r="J27" s="20">
        <v>1.23778E-2</v>
      </c>
      <c r="K27" s="20">
        <v>6.1564000000000002E-3</v>
      </c>
      <c r="L27" s="20">
        <v>1.5075399999999999E-2</v>
      </c>
      <c r="M27" s="20">
        <v>5.8847999999999999E-3</v>
      </c>
      <c r="N27" s="35">
        <v>1.53081E-2</v>
      </c>
      <c r="O27" s="35">
        <v>0.73793439999999999</v>
      </c>
      <c r="P27" s="35">
        <v>0.24675759999999999</v>
      </c>
      <c r="Q27" s="15">
        <v>5.0000000000000001E-3</v>
      </c>
      <c r="R27" s="15">
        <v>4.2000000000000003E-2</v>
      </c>
      <c r="S27" s="15">
        <v>4.7E-2</v>
      </c>
      <c r="T27" s="14">
        <f>R27/S27</f>
        <v>0.89361702127659581</v>
      </c>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6"/>
      <c r="BE27" s="40"/>
      <c r="BF27" s="40"/>
      <c r="BG27" s="40"/>
      <c r="BH27" s="40"/>
      <c r="BI27" s="40"/>
      <c r="BJ27" s="40"/>
      <c r="BK27" s="14"/>
      <c r="BL27" s="41"/>
      <c r="BM27" s="41"/>
      <c r="BN27" s="41"/>
      <c r="BO27" s="41"/>
      <c r="BP27" s="26"/>
      <c r="BQ27" s="15"/>
      <c r="BR27" s="20"/>
      <c r="BS27" s="20"/>
      <c r="BT27" s="20"/>
      <c r="BU27" s="15">
        <v>5.2699999999999997E-2</v>
      </c>
      <c r="BV27" s="15">
        <v>2.7199999999999998E-2</v>
      </c>
      <c r="BW27" s="15">
        <v>0.51649999999999996</v>
      </c>
      <c r="BX27" s="15">
        <v>1.8100000000000002E-2</v>
      </c>
      <c r="BY27" s="15">
        <v>2.8999999999999998E-3</v>
      </c>
      <c r="BZ27" s="15">
        <v>1.8E-3</v>
      </c>
      <c r="CA27" s="15">
        <v>4.4999999999999997E-3</v>
      </c>
      <c r="CB27" s="30">
        <v>1.49797E-2</v>
      </c>
      <c r="CC27" s="30">
        <v>-5.0842999999999999E-3</v>
      </c>
      <c r="CD27" s="30"/>
      <c r="CE27" s="30"/>
      <c r="CF27" s="30">
        <v>2.0063899999999999E-2</v>
      </c>
      <c r="CG27" s="30">
        <v>3.0211700000000001E-2</v>
      </c>
      <c r="CH27" s="30">
        <v>8.9689999999999995E-4</v>
      </c>
      <c r="CI27" s="30">
        <v>0</v>
      </c>
      <c r="CJ27" s="30">
        <v>-7.1549999999999999E-4</v>
      </c>
      <c r="CK27" s="30">
        <v>3.0030299999999999E-2</v>
      </c>
      <c r="CL27" s="30">
        <f t="shared" si="0"/>
        <v>2.9314800000000002E-2</v>
      </c>
      <c r="CM27" s="30">
        <f t="shared" si="1"/>
        <v>-1.4335100000000002E-2</v>
      </c>
      <c r="CN27" s="32"/>
      <c r="CO27" s="13">
        <v>-6.7330000000000001E-2</v>
      </c>
      <c r="CP27" s="13">
        <v>-2.1860000000000001E-2</v>
      </c>
      <c r="CQ27" s="13">
        <v>-7.9000000000000008E-3</v>
      </c>
      <c r="CR27" s="13">
        <v>5.9420000000000001E-2</v>
      </c>
      <c r="CS27" s="13">
        <v>1.3950000000000001E-2</v>
      </c>
      <c r="CT27" s="13">
        <v>-1.552E-3</v>
      </c>
      <c r="CU27" s="13">
        <v>1.6899999999999999E-4</v>
      </c>
      <c r="CV27" s="13">
        <v>-1.085E-3</v>
      </c>
      <c r="CW27" s="13">
        <v>5.0000000000000001E-4</v>
      </c>
      <c r="CX27" s="13"/>
      <c r="CY27" s="13">
        <v>-1.3572499999999999E-2</v>
      </c>
      <c r="CZ27" s="13">
        <v>-1.8912100000000001E-2</v>
      </c>
      <c r="DA27" s="13">
        <v>-1.35017E-2</v>
      </c>
      <c r="DB27" s="13">
        <v>7.0900000000000002E-5</v>
      </c>
      <c r="DC27" s="13"/>
      <c r="DD27" s="30">
        <v>-2.8944999999999999E-2</v>
      </c>
      <c r="DE27" s="30">
        <v>-7.9070000000000001E-2</v>
      </c>
      <c r="DF27" s="30">
        <v>-9.2590000000000006E-2</v>
      </c>
      <c r="DG27" s="30">
        <v>-5.0125000000000003E-2</v>
      </c>
      <c r="DH27" s="30">
        <v>-6.3644999999999993E-2</v>
      </c>
      <c r="DI27" s="30">
        <v>-1.8030000000000001E-2</v>
      </c>
      <c r="DJ27" s="30">
        <v>-1.3520000000000001E-2</v>
      </c>
    </row>
    <row r="28" spans="1:114" x14ac:dyDescent="0.25">
      <c r="A28" s="2" t="s">
        <v>203</v>
      </c>
      <c r="B28" s="20">
        <v>-6.0881400000000002E-2</v>
      </c>
      <c r="C28" s="20">
        <v>-2.84652E-2</v>
      </c>
      <c r="D28" s="20">
        <v>-1.3721499999999999E-2</v>
      </c>
      <c r="E28" s="20">
        <v>-1.0758500000000001E-2</v>
      </c>
      <c r="F28" s="20">
        <v>-1.6427E-3</v>
      </c>
      <c r="G28" s="20">
        <v>0</v>
      </c>
      <c r="H28" s="20">
        <v>3.2416199999999999E-2</v>
      </c>
      <c r="I28" s="20">
        <v>9.5199999999999997E-5</v>
      </c>
      <c r="J28" s="20">
        <v>1.16373E-2</v>
      </c>
      <c r="K28" s="20">
        <v>6.5918000000000001E-3</v>
      </c>
      <c r="L28" s="20">
        <v>1.03479E-2</v>
      </c>
      <c r="M28" s="20">
        <v>2.6873000000000001E-3</v>
      </c>
      <c r="N28" s="35">
        <v>0.17279140000000001</v>
      </c>
      <c r="O28" s="35">
        <v>0.61617770000000005</v>
      </c>
      <c r="P28" s="35">
        <v>0.21103089999999999</v>
      </c>
      <c r="Q28" s="15"/>
      <c r="R28" s="15"/>
      <c r="S28" s="15"/>
      <c r="T28" s="14"/>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6"/>
      <c r="BE28" s="40"/>
      <c r="BF28" s="40"/>
      <c r="BG28" s="40"/>
      <c r="BH28" s="40"/>
      <c r="BI28" s="40"/>
      <c r="BJ28" s="40"/>
      <c r="BK28" s="14"/>
      <c r="BL28" s="41"/>
      <c r="BM28" s="41"/>
      <c r="BN28" s="41"/>
      <c r="BO28" s="41"/>
      <c r="BP28" s="26"/>
      <c r="BQ28" s="15"/>
      <c r="BR28" s="20"/>
      <c r="BS28" s="20"/>
      <c r="BT28" s="20"/>
      <c r="BU28" s="15"/>
      <c r="BV28" s="15"/>
      <c r="BW28" s="15"/>
      <c r="BX28" s="15"/>
      <c r="BY28" s="15"/>
      <c r="BZ28" s="15"/>
      <c r="CA28" s="15"/>
      <c r="CB28" s="30">
        <v>4.1209999999999997E-3</v>
      </c>
      <c r="CC28" s="30">
        <v>2.6545000000000002E-3</v>
      </c>
      <c r="CD28" s="30">
        <v>5.6441E-3</v>
      </c>
      <c r="CE28" s="30">
        <v>-1.3075000000000001E-3</v>
      </c>
      <c r="CF28" s="30">
        <v>-2.8701E-3</v>
      </c>
      <c r="CG28" s="30">
        <v>-1.0234E-2</v>
      </c>
      <c r="CH28" s="30">
        <v>2.1224999999999998E-3</v>
      </c>
      <c r="CI28" s="30">
        <v>-8.6189999999999997E-4</v>
      </c>
      <c r="CJ28" s="30">
        <v>2.1310999999999999E-3</v>
      </c>
      <c r="CK28" s="30">
        <v>-1.36256E-2</v>
      </c>
      <c r="CL28" s="30">
        <f t="shared" si="0"/>
        <v>-1.2356499999999999E-2</v>
      </c>
      <c r="CM28" s="30">
        <f t="shared" si="1"/>
        <v>1.6477499999999999E-2</v>
      </c>
      <c r="CN28" s="31">
        <f>-CL28/CM28</f>
        <v>0.74990138067061141</v>
      </c>
      <c r="CO28" s="13">
        <v>2.5909999999999999E-2</v>
      </c>
      <c r="CP28" s="13">
        <v>8.72E-2</v>
      </c>
      <c r="CQ28" s="13">
        <v>0.14359</v>
      </c>
      <c r="CR28" s="13">
        <v>0.11768000000000001</v>
      </c>
      <c r="CS28" s="13">
        <v>5.6399999999999999E-2</v>
      </c>
      <c r="CT28" s="13">
        <v>2.1717E-2</v>
      </c>
      <c r="CU28" s="13">
        <v>9.2969999999999997E-3</v>
      </c>
      <c r="CV28" s="13">
        <v>1.0662E-2</v>
      </c>
      <c r="CW28" s="13">
        <v>-1.0772E-2</v>
      </c>
      <c r="CX28" s="13"/>
      <c r="CY28" s="13">
        <v>-2.2593599999999998E-2</v>
      </c>
      <c r="CZ28" s="13">
        <v>-2.6790000000000001E-2</v>
      </c>
      <c r="DA28" s="13">
        <v>-2.1039200000000001E-2</v>
      </c>
      <c r="DB28" s="13">
        <v>1.5543E-3</v>
      </c>
      <c r="DC28" s="13"/>
      <c r="DD28" s="30">
        <v>1.719E-2</v>
      </c>
      <c r="DE28" s="30">
        <v>1.738E-2</v>
      </c>
      <c r="DF28" s="30">
        <v>2.266E-2</v>
      </c>
      <c r="DG28" s="30">
        <v>1.8999999999999998E-4</v>
      </c>
      <c r="DH28" s="30">
        <v>5.47E-3</v>
      </c>
      <c r="DI28" s="30">
        <v>1.533E-2</v>
      </c>
      <c r="DJ28" s="30">
        <v>5.28E-3</v>
      </c>
    </row>
    <row r="29" spans="1:114" x14ac:dyDescent="0.25">
      <c r="A29" s="2" t="s">
        <v>204</v>
      </c>
      <c r="B29" s="20"/>
      <c r="C29" s="20"/>
      <c r="D29" s="20"/>
      <c r="E29" s="20"/>
      <c r="F29" s="20"/>
      <c r="G29" s="20"/>
      <c r="H29" s="20"/>
      <c r="I29" s="20"/>
      <c r="J29" s="20"/>
      <c r="K29" s="20"/>
      <c r="L29" s="20"/>
      <c r="M29" s="20"/>
      <c r="N29" s="35"/>
      <c r="O29" s="35"/>
      <c r="P29" s="35"/>
      <c r="Q29" s="15"/>
      <c r="R29" s="15"/>
      <c r="S29" s="15"/>
      <c r="T29" s="14"/>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6"/>
      <c r="BE29" s="40"/>
      <c r="BF29" s="40"/>
      <c r="BG29" s="40"/>
      <c r="BH29" s="40"/>
      <c r="BI29" s="40"/>
      <c r="BJ29" s="40"/>
      <c r="BK29" s="14"/>
      <c r="BL29" s="41"/>
      <c r="BM29" s="41"/>
      <c r="BN29" s="41"/>
      <c r="BO29" s="41"/>
      <c r="BP29" s="26"/>
      <c r="BQ29" s="15">
        <v>6.1909999999999998</v>
      </c>
      <c r="BR29" s="20">
        <v>8.0000000000000002E-3</v>
      </c>
      <c r="BS29" s="20">
        <v>9.9000000000000005E-2</v>
      </c>
      <c r="BT29" s="20">
        <v>-7.0000000000000001E-3</v>
      </c>
      <c r="BU29" s="15"/>
      <c r="BV29" s="15"/>
      <c r="BW29" s="15"/>
      <c r="BX29" s="15"/>
      <c r="BY29" s="15"/>
      <c r="BZ29" s="15"/>
      <c r="CA29" s="15"/>
      <c r="CB29" s="30"/>
      <c r="CC29" s="30"/>
      <c r="CD29" s="30"/>
      <c r="CE29" s="30"/>
      <c r="CF29" s="30"/>
      <c r="CG29" s="30"/>
      <c r="CH29" s="30"/>
      <c r="CI29" s="30"/>
      <c r="CJ29" s="30"/>
      <c r="CK29" s="30"/>
      <c r="CL29" s="30"/>
      <c r="CM29" s="30"/>
      <c r="CN29" s="31"/>
      <c r="CO29" s="13">
        <v>-0.22869999999999999</v>
      </c>
      <c r="CP29" s="13">
        <v>-0.23802999999999999</v>
      </c>
      <c r="CQ29" s="13">
        <v>-0.13048999999999999</v>
      </c>
      <c r="CR29" s="13">
        <v>9.8210000000000006E-2</v>
      </c>
      <c r="CS29" s="13">
        <v>0.10755000000000001</v>
      </c>
      <c r="CT29" s="13"/>
      <c r="CU29" s="13"/>
      <c r="CV29" s="13"/>
      <c r="CW29" s="13"/>
      <c r="CX29" s="13"/>
      <c r="CY29" s="13"/>
      <c r="CZ29" s="13"/>
      <c r="DA29" s="13"/>
      <c r="DB29" s="13"/>
      <c r="DC29" s="13"/>
      <c r="DD29" s="30">
        <v>-4.7749999999999997E-3</v>
      </c>
      <c r="DE29" s="30">
        <v>-2.4830000000000001E-2</v>
      </c>
      <c r="DF29" s="30">
        <v>7.6899999999999998E-3</v>
      </c>
      <c r="DG29" s="30">
        <v>-2.0055E-2</v>
      </c>
      <c r="DH29" s="30">
        <v>1.2464999999999999E-2</v>
      </c>
      <c r="DI29" s="30">
        <v>3.1469999999999998E-2</v>
      </c>
      <c r="DJ29" s="30">
        <v>3.252E-2</v>
      </c>
    </row>
    <row r="30" spans="1:114" x14ac:dyDescent="0.25">
      <c r="A30" s="2" t="s">
        <v>205</v>
      </c>
      <c r="B30" s="20"/>
      <c r="C30" s="20"/>
      <c r="D30" s="20"/>
      <c r="E30" s="20"/>
      <c r="F30" s="20"/>
      <c r="G30" s="20"/>
      <c r="H30" s="20"/>
      <c r="I30" s="20"/>
      <c r="J30" s="20"/>
      <c r="K30" s="20"/>
      <c r="L30" s="20"/>
      <c r="M30" s="20"/>
      <c r="N30" s="35"/>
      <c r="O30" s="35"/>
      <c r="P30" s="35"/>
      <c r="Q30" s="15"/>
      <c r="R30" s="15"/>
      <c r="S30" s="15"/>
      <c r="T30" s="14"/>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6"/>
      <c r="BE30" s="40"/>
      <c r="BF30" s="40"/>
      <c r="BG30" s="40"/>
      <c r="BH30" s="40"/>
      <c r="BI30" s="40"/>
      <c r="BJ30" s="40"/>
      <c r="BK30" s="14"/>
      <c r="BL30" s="41"/>
      <c r="BM30" s="41"/>
      <c r="BN30" s="41"/>
      <c r="BO30" s="41"/>
      <c r="BP30" s="26"/>
      <c r="BQ30" s="15">
        <v>4.9720000000000004</v>
      </c>
      <c r="BR30" s="20">
        <v>1.7999999999999999E-2</v>
      </c>
      <c r="BS30" s="20">
        <v>7.0999999999999994E-2</v>
      </c>
      <c r="BT30" s="20">
        <v>4.7E-2</v>
      </c>
      <c r="BU30" s="15"/>
      <c r="BV30" s="15"/>
      <c r="BW30" s="15"/>
      <c r="BX30" s="15"/>
      <c r="BY30" s="15"/>
      <c r="BZ30" s="15"/>
      <c r="CA30" s="15"/>
      <c r="CB30" s="30">
        <v>-7.8940999999999994E-3</v>
      </c>
      <c r="CC30" s="30">
        <v>-5.3819999999999996E-4</v>
      </c>
      <c r="CD30" s="30">
        <v>7.1580000000000003E-3</v>
      </c>
      <c r="CE30" s="30">
        <v>1.76147E-2</v>
      </c>
      <c r="CF30" s="30">
        <v>-3.21286E-2</v>
      </c>
      <c r="CG30" s="30">
        <v>-4.2639900000000001E-2</v>
      </c>
      <c r="CH30" s="30">
        <v>6.6303999999999998E-3</v>
      </c>
      <c r="CI30" s="30">
        <v>-2.3450499999999999E-2</v>
      </c>
      <c r="CJ30" s="30">
        <v>7.3331999999999998E-3</v>
      </c>
      <c r="CK30" s="30">
        <v>-3.3153000000000002E-2</v>
      </c>
      <c r="CL30" s="30">
        <f t="shared" si="0"/>
        <v>-4.9270300000000003E-2</v>
      </c>
      <c r="CM30" s="30">
        <f t="shared" si="1"/>
        <v>4.1376200000000002E-2</v>
      </c>
      <c r="CN30" s="32">
        <v>1</v>
      </c>
      <c r="CO30" s="13">
        <v>-0.13256999999999999</v>
      </c>
      <c r="CP30" s="13">
        <v>-0.11726</v>
      </c>
      <c r="CQ30" s="13">
        <v>-2.307E-2</v>
      </c>
      <c r="CR30" s="13">
        <v>0.1095</v>
      </c>
      <c r="CS30" s="13">
        <v>9.4189999999999996E-2</v>
      </c>
      <c r="CT30" s="13"/>
      <c r="CU30" s="13"/>
      <c r="CV30" s="13"/>
      <c r="CW30" s="13"/>
      <c r="CX30" s="13"/>
      <c r="CY30" s="13"/>
      <c r="CZ30" s="13"/>
      <c r="DA30" s="13"/>
      <c r="DB30" s="13"/>
      <c r="DC30" s="13"/>
      <c r="DD30" s="30">
        <v>-2.9609999999999997E-2</v>
      </c>
      <c r="DE30" s="30">
        <v>-5.1340000000000004E-2</v>
      </c>
      <c r="DF30" s="30">
        <v>-3.0939999999999999E-2</v>
      </c>
      <c r="DG30" s="30">
        <v>-2.1729999999999999E-2</v>
      </c>
      <c r="DH30" s="30">
        <v>-1.33E-3</v>
      </c>
      <c r="DI30" s="30">
        <v>3.4099999999999998E-2</v>
      </c>
      <c r="DJ30" s="30">
        <v>2.0400000000000001E-2</v>
      </c>
    </row>
    <row r="31" spans="1:114" x14ac:dyDescent="0.25">
      <c r="A31" s="2" t="s">
        <v>206</v>
      </c>
      <c r="B31" s="20">
        <v>-3.8520800000000001E-2</v>
      </c>
      <c r="C31" s="20">
        <v>-2.2979200000000002E-2</v>
      </c>
      <c r="D31" s="20">
        <v>-1.5210400000000001E-2</v>
      </c>
      <c r="E31" s="20">
        <v>-7.7688000000000002E-3</v>
      </c>
      <c r="F31" s="20">
        <v>0</v>
      </c>
      <c r="G31" s="20">
        <v>0</v>
      </c>
      <c r="H31" s="20">
        <v>1.5541599999999999E-2</v>
      </c>
      <c r="I31" s="20">
        <v>0</v>
      </c>
      <c r="J31" s="20">
        <v>4.0888000000000001E-3</v>
      </c>
      <c r="K31" s="20">
        <v>9.5215000000000004E-3</v>
      </c>
      <c r="L31" s="20">
        <v>1.9312999999999999E-3</v>
      </c>
      <c r="M31" s="20">
        <v>0</v>
      </c>
      <c r="N31" s="35">
        <v>0</v>
      </c>
      <c r="O31" s="35">
        <v>0.64618050000000005</v>
      </c>
      <c r="P31" s="35">
        <v>0.35381950000000001</v>
      </c>
      <c r="Q31" s="15">
        <v>2.3E-2</v>
      </c>
      <c r="R31" s="15">
        <v>1.6E-2</v>
      </c>
      <c r="S31" s="15">
        <v>3.9E-2</v>
      </c>
      <c r="T31" s="14">
        <f>R31/S31</f>
        <v>0.41025641025641024</v>
      </c>
      <c r="U31" s="20">
        <v>3.4000000000000002E-2</v>
      </c>
      <c r="V31" s="20">
        <v>2.1999999999999999E-2</v>
      </c>
      <c r="W31" s="20">
        <v>-6.7000000000000004E-2</v>
      </c>
      <c r="X31" s="20">
        <v>3.4000000000000002E-2</v>
      </c>
      <c r="Y31" s="20">
        <v>1.6E-2</v>
      </c>
      <c r="Z31" s="20">
        <v>3.0000000000000001E-3</v>
      </c>
      <c r="AA31" s="20">
        <v>3.0000000000000001E-3</v>
      </c>
      <c r="AB31" s="20">
        <v>1.0999999999999999E-2</v>
      </c>
      <c r="AC31" s="20">
        <v>0</v>
      </c>
      <c r="AD31" s="20">
        <v>2.1999999999999999E-2</v>
      </c>
      <c r="AE31" s="20">
        <v>1.4E-2</v>
      </c>
      <c r="AF31" s="20">
        <v>0</v>
      </c>
      <c r="AG31" s="20">
        <v>5.0000000000000001E-3</v>
      </c>
      <c r="AH31" s="20">
        <v>3.0000000000000001E-3</v>
      </c>
      <c r="AI31" s="20">
        <v>0</v>
      </c>
      <c r="AJ31" s="20">
        <v>7.0000000000000001E-3</v>
      </c>
      <c r="AK31" s="20">
        <v>2.7E-2</v>
      </c>
      <c r="AL31" s="20">
        <v>3.0000000000000001E-3</v>
      </c>
      <c r="AM31" s="20">
        <v>1.9E-2</v>
      </c>
      <c r="AN31" s="20">
        <v>3.0000000000000001E-3</v>
      </c>
      <c r="AO31" s="20">
        <v>8.0000000000000002E-3</v>
      </c>
      <c r="AP31" s="20">
        <v>2.9000000000000001E-2</v>
      </c>
      <c r="AQ31" s="20">
        <v>8.9999999999999993E-3</v>
      </c>
      <c r="AR31" s="20">
        <v>5.0000000000000001E-3</v>
      </c>
      <c r="AS31" s="20">
        <v>1E-3</v>
      </c>
      <c r="AT31" s="20">
        <v>0</v>
      </c>
      <c r="AU31" s="20">
        <v>0</v>
      </c>
      <c r="AV31" s="20">
        <v>0</v>
      </c>
      <c r="AW31" s="20">
        <v>0</v>
      </c>
      <c r="AX31" s="20">
        <v>0</v>
      </c>
      <c r="AY31" s="20">
        <v>0</v>
      </c>
      <c r="AZ31" s="20">
        <v>0</v>
      </c>
      <c r="BA31" s="20">
        <v>0</v>
      </c>
      <c r="BB31" s="20">
        <f>SUM(AN31:AO31,AX31:BA31)</f>
        <v>1.0999999999999999E-2</v>
      </c>
      <c r="BC31" s="20">
        <f>SUM(AN31,AQ31:AS31,AT31:AW31)</f>
        <v>1.8000000000000002E-2</v>
      </c>
      <c r="BD31" s="26">
        <f>BC31/(BB31+BC31)</f>
        <v>0.62068965517241381</v>
      </c>
      <c r="BE31" s="40"/>
      <c r="BF31" s="40"/>
      <c r="BG31" s="40"/>
      <c r="BH31" s="40"/>
      <c r="BI31" s="40"/>
      <c r="BJ31" s="40"/>
      <c r="BK31" s="14"/>
      <c r="BL31" s="41"/>
      <c r="BM31" s="41"/>
      <c r="BN31" s="41"/>
      <c r="BO31" s="41"/>
      <c r="BP31" s="26"/>
      <c r="BQ31" s="15">
        <v>3.7669999999999999</v>
      </c>
      <c r="BR31" s="20">
        <v>9.5000000000000001E-2</v>
      </c>
      <c r="BS31" s="20">
        <v>0.125</v>
      </c>
      <c r="BT31" s="20">
        <v>9.7000000000000003E-2</v>
      </c>
      <c r="BU31" s="15"/>
      <c r="BV31" s="15"/>
      <c r="BW31" s="15"/>
      <c r="BX31" s="15"/>
      <c r="BY31" s="15"/>
      <c r="BZ31" s="15"/>
      <c r="CA31" s="15"/>
      <c r="CB31" s="30"/>
      <c r="CC31" s="30"/>
      <c r="CD31" s="30"/>
      <c r="CE31" s="30"/>
      <c r="CF31" s="30"/>
      <c r="CG31" s="30"/>
      <c r="CH31" s="30"/>
      <c r="CI31" s="30"/>
      <c r="CJ31" s="30"/>
      <c r="CK31" s="30"/>
      <c r="CL31" s="30"/>
      <c r="CM31" s="30"/>
      <c r="CN31" s="31"/>
      <c r="CO31" s="13">
        <v>-4.9259999999999998E-2</v>
      </c>
      <c r="CP31" s="13">
        <v>-2.0760000000000001E-2</v>
      </c>
      <c r="CQ31" s="13">
        <v>-8.1999999999999998E-4</v>
      </c>
      <c r="CR31" s="13">
        <v>4.8439999999999997E-2</v>
      </c>
      <c r="CS31" s="13">
        <v>1.9939999999999999E-2</v>
      </c>
      <c r="CT31" s="13">
        <v>2.1007000000000001E-2</v>
      </c>
      <c r="CU31" s="13">
        <v>3.1313000000000001E-2</v>
      </c>
      <c r="CV31" s="13">
        <v>4.8039999999999999E-2</v>
      </c>
      <c r="CW31" s="13">
        <v>2.8398E-2</v>
      </c>
      <c r="CX31" s="13">
        <v>1.7076999999999998E-2</v>
      </c>
      <c r="CY31" s="13">
        <v>3.5071100000000001E-2</v>
      </c>
      <c r="CZ31" s="13">
        <v>3.66188E-2</v>
      </c>
      <c r="DA31" s="13">
        <v>7.1287100000000006E-2</v>
      </c>
      <c r="DB31" s="13">
        <v>3.6215900000000002E-2</v>
      </c>
      <c r="DC31" s="13">
        <v>3.4668200000000003E-2</v>
      </c>
      <c r="DD31" s="30">
        <v>1.6244999999999999E-2</v>
      </c>
      <c r="DE31" s="30">
        <v>-5.7999999999999996E-3</v>
      </c>
      <c r="DF31" s="30">
        <v>-1.915E-2</v>
      </c>
      <c r="DG31" s="30">
        <v>-2.2044999999999999E-2</v>
      </c>
      <c r="DH31" s="30">
        <v>-3.5394999999999996E-2</v>
      </c>
      <c r="DI31" s="30">
        <v>-2.4089999999999997E-2</v>
      </c>
      <c r="DJ31" s="30">
        <v>-1.3349999999999999E-2</v>
      </c>
    </row>
    <row r="32" spans="1:114" x14ac:dyDescent="0.25">
      <c r="A32" s="2" t="s">
        <v>207</v>
      </c>
      <c r="B32" s="20"/>
      <c r="C32" s="20"/>
      <c r="D32" s="20"/>
      <c r="E32" s="20"/>
      <c r="F32" s="20"/>
      <c r="G32" s="20"/>
      <c r="H32" s="20"/>
      <c r="I32" s="20"/>
      <c r="J32" s="20"/>
      <c r="K32" s="20"/>
      <c r="L32" s="20"/>
      <c r="M32" s="20"/>
      <c r="N32" s="35"/>
      <c r="O32" s="35"/>
      <c r="P32" s="35"/>
      <c r="Q32" s="15"/>
      <c r="R32" s="15"/>
      <c r="S32" s="15"/>
      <c r="T32" s="14"/>
      <c r="U32" s="20">
        <v>7.0000000000000001E-3</v>
      </c>
      <c r="V32" s="20">
        <v>1.0999999999999999E-2</v>
      </c>
      <c r="W32" s="20">
        <v>3.0000000000000001E-3</v>
      </c>
      <c r="X32" s="20">
        <v>7.0000000000000001E-3</v>
      </c>
      <c r="Y32" s="20">
        <v>2E-3</v>
      </c>
      <c r="Z32" s="20">
        <v>0</v>
      </c>
      <c r="AA32" s="20">
        <v>2E-3</v>
      </c>
      <c r="AB32" s="20">
        <v>2E-3</v>
      </c>
      <c r="AC32" s="20">
        <v>-1.7000000000000001E-2</v>
      </c>
      <c r="AD32" s="20">
        <v>1.0999999999999999E-2</v>
      </c>
      <c r="AE32" s="20">
        <v>6.0000000000000001E-3</v>
      </c>
      <c r="AF32" s="20">
        <v>0</v>
      </c>
      <c r="AG32" s="20">
        <v>2E-3</v>
      </c>
      <c r="AH32" s="20">
        <v>3.0000000000000001E-3</v>
      </c>
      <c r="AI32" s="20">
        <v>-2.1999999999999999E-2</v>
      </c>
      <c r="AJ32" s="20">
        <v>3.0000000000000001E-3</v>
      </c>
      <c r="AK32" s="20">
        <v>4.0000000000000001E-3</v>
      </c>
      <c r="AL32" s="20">
        <v>4.0000000000000001E-3</v>
      </c>
      <c r="AM32" s="20">
        <v>7.0000000000000001E-3</v>
      </c>
      <c r="AN32" s="20">
        <v>0</v>
      </c>
      <c r="AO32" s="20">
        <v>4.0000000000000001E-3</v>
      </c>
      <c r="AP32" s="20">
        <v>2E-3</v>
      </c>
      <c r="AQ32" s="20">
        <v>3.0000000000000001E-3</v>
      </c>
      <c r="AR32" s="20">
        <v>3.0000000000000001E-3</v>
      </c>
      <c r="AS32" s="20">
        <v>5.0000000000000001E-3</v>
      </c>
      <c r="AT32" s="20">
        <v>-3.0000000000000001E-3</v>
      </c>
      <c r="AU32" s="20">
        <v>0</v>
      </c>
      <c r="AV32" s="20">
        <v>0</v>
      </c>
      <c r="AW32" s="20">
        <v>-2.7E-2</v>
      </c>
      <c r="AX32" s="20">
        <v>0</v>
      </c>
      <c r="AY32" s="20">
        <v>0</v>
      </c>
      <c r="AZ32" s="20">
        <v>0</v>
      </c>
      <c r="BA32" s="20">
        <v>-0.01</v>
      </c>
      <c r="BB32" s="20">
        <f>SUM(AN32:AO32,AX32:BA32)</f>
        <v>-6.0000000000000001E-3</v>
      </c>
      <c r="BC32" s="20">
        <f>SUM(AN32,AQ32:AS32,AT32:AW32)</f>
        <v>-1.9E-2</v>
      </c>
      <c r="BD32" s="26"/>
      <c r="BE32" s="40"/>
      <c r="BF32" s="40"/>
      <c r="BG32" s="40"/>
      <c r="BH32" s="40"/>
      <c r="BI32" s="40"/>
      <c r="BJ32" s="40"/>
      <c r="BK32" s="14"/>
      <c r="BL32" s="41"/>
      <c r="BM32" s="41"/>
      <c r="BN32" s="41"/>
      <c r="BO32" s="41"/>
      <c r="BP32" s="26"/>
      <c r="BQ32" s="15">
        <v>4.6749999999999998</v>
      </c>
      <c r="BR32" s="20">
        <v>-3.0000000000000001E-3</v>
      </c>
      <c r="BS32" s="20">
        <v>7.0000000000000007E-2</v>
      </c>
      <c r="BT32" s="20">
        <v>5.8000000000000003E-2</v>
      </c>
      <c r="BU32" s="15"/>
      <c r="BV32" s="15"/>
      <c r="BW32" s="15"/>
      <c r="BX32" s="15"/>
      <c r="BY32" s="15"/>
      <c r="BZ32" s="15"/>
      <c r="CA32" s="15"/>
      <c r="CB32" s="30"/>
      <c r="CC32" s="30"/>
      <c r="CD32" s="30"/>
      <c r="CE32" s="30"/>
      <c r="CF32" s="30"/>
      <c r="CG32" s="30"/>
      <c r="CH32" s="30"/>
      <c r="CI32" s="30"/>
      <c r="CJ32" s="30"/>
      <c r="CK32" s="30"/>
      <c r="CL32" s="30"/>
      <c r="CM32" s="30"/>
      <c r="CN32" s="31"/>
      <c r="CO32" s="13">
        <v>9.3200000000000002E-3</v>
      </c>
      <c r="CP32" s="13">
        <v>4.0370000000000003E-2</v>
      </c>
      <c r="CQ32" s="13">
        <v>6.8739999999999996E-2</v>
      </c>
      <c r="CR32" s="13">
        <v>5.9420000000000001E-2</v>
      </c>
      <c r="CS32" s="13">
        <v>2.8369999999999999E-2</v>
      </c>
      <c r="CT32" s="13"/>
      <c r="CU32" s="13"/>
      <c r="CV32" s="13"/>
      <c r="CW32" s="13"/>
      <c r="CX32" s="13"/>
      <c r="CY32" s="13"/>
      <c r="CZ32" s="13"/>
      <c r="DA32" s="13"/>
      <c r="DB32" s="13"/>
      <c r="DC32" s="13"/>
      <c r="DD32" s="30">
        <v>-3.1300000000000001E-2</v>
      </c>
      <c r="DE32" s="30">
        <v>-4.5670000000000002E-2</v>
      </c>
      <c r="DF32" s="30">
        <v>-2.954E-2</v>
      </c>
      <c r="DG32" s="30">
        <v>-1.4370000000000001E-2</v>
      </c>
      <c r="DH32" s="30">
        <v>1.7599999999999998E-3</v>
      </c>
      <c r="DI32" s="30">
        <v>3.79E-3</v>
      </c>
      <c r="DJ32" s="30">
        <v>1.6129999999999999E-2</v>
      </c>
    </row>
    <row r="33" spans="1:114" x14ac:dyDescent="0.25">
      <c r="A33" s="2" t="s">
        <v>208</v>
      </c>
      <c r="B33" s="20">
        <v>-2.53612E-2</v>
      </c>
      <c r="C33" s="20">
        <v>-1.62191E-2</v>
      </c>
      <c r="D33" s="20">
        <v>-2.3124E-3</v>
      </c>
      <c r="E33" s="20">
        <v>-5.0083000000000003E-3</v>
      </c>
      <c r="F33" s="20">
        <v>-7.6519999999999995E-4</v>
      </c>
      <c r="G33" s="20">
        <v>-8.0724999999999998E-3</v>
      </c>
      <c r="H33" s="20">
        <v>9.1421999999999996E-3</v>
      </c>
      <c r="I33" s="20">
        <v>0</v>
      </c>
      <c r="J33" s="20">
        <v>4.9998999999999998E-3</v>
      </c>
      <c r="K33" s="20">
        <v>1.1857E-3</v>
      </c>
      <c r="L33" s="20">
        <v>0</v>
      </c>
      <c r="M33" s="20">
        <v>0</v>
      </c>
      <c r="N33" s="35">
        <v>0</v>
      </c>
      <c r="O33" s="35">
        <v>0.48872680000000002</v>
      </c>
      <c r="P33" s="35">
        <v>0.51127319999999998</v>
      </c>
      <c r="Q33" s="15">
        <v>1.6E-2</v>
      </c>
      <c r="R33" s="15">
        <v>8.9999999999999993E-3</v>
      </c>
      <c r="S33" s="15">
        <v>2.5000000000000001E-2</v>
      </c>
      <c r="T33" s="14">
        <f>R33/S33</f>
        <v>0.35999999999999993</v>
      </c>
      <c r="U33" s="20">
        <v>8.9999999999999993E-3</v>
      </c>
      <c r="V33" s="20">
        <v>0.01</v>
      </c>
      <c r="W33" s="20">
        <v>-6.8000000000000005E-2</v>
      </c>
      <c r="X33" s="20">
        <v>8.9999999999999993E-3</v>
      </c>
      <c r="Y33" s="20">
        <v>2E-3</v>
      </c>
      <c r="Z33" s="20">
        <v>1E-3</v>
      </c>
      <c r="AA33" s="20">
        <v>3.0000000000000001E-3</v>
      </c>
      <c r="AB33" s="20">
        <v>2E-3</v>
      </c>
      <c r="AC33" s="20">
        <v>-2E-3</v>
      </c>
      <c r="AD33" s="20">
        <v>0.01</v>
      </c>
      <c r="AE33" s="20">
        <v>2E-3</v>
      </c>
      <c r="AF33" s="20">
        <v>1E-3</v>
      </c>
      <c r="AG33" s="20">
        <v>3.0000000000000001E-3</v>
      </c>
      <c r="AH33" s="20">
        <v>4.0000000000000001E-3</v>
      </c>
      <c r="AI33" s="20">
        <v>-1E-3</v>
      </c>
      <c r="AJ33" s="20">
        <v>5.0000000000000001E-3</v>
      </c>
      <c r="AK33" s="20">
        <v>3.0000000000000001E-3</v>
      </c>
      <c r="AL33" s="20">
        <v>6.0000000000000001E-3</v>
      </c>
      <c r="AM33" s="20">
        <v>4.0000000000000001E-3</v>
      </c>
      <c r="AN33" s="20">
        <v>1E-3</v>
      </c>
      <c r="AO33" s="20">
        <v>8.9999999999999993E-3</v>
      </c>
      <c r="AP33" s="20">
        <v>2E-3</v>
      </c>
      <c r="AQ33" s="20">
        <v>6.0000000000000001E-3</v>
      </c>
      <c r="AR33" s="20">
        <v>2E-3</v>
      </c>
      <c r="AS33" s="20">
        <v>0</v>
      </c>
      <c r="AT33" s="20">
        <v>0</v>
      </c>
      <c r="AU33" s="20">
        <v>0</v>
      </c>
      <c r="AV33" s="20">
        <v>0</v>
      </c>
      <c r="AW33" s="20">
        <v>0</v>
      </c>
      <c r="AX33" s="20">
        <v>0</v>
      </c>
      <c r="AY33" s="20">
        <v>0</v>
      </c>
      <c r="AZ33" s="20">
        <v>0</v>
      </c>
      <c r="BA33" s="20">
        <v>-3.0000000000000001E-3</v>
      </c>
      <c r="BB33" s="20">
        <f>SUM(AN33:AO33,AX33:BA33)</f>
        <v>6.9999999999999984E-3</v>
      </c>
      <c r="BC33" s="20">
        <f>SUM(AN33,AQ33:AS33,AT33:AW33)</f>
        <v>9.0000000000000011E-3</v>
      </c>
      <c r="BD33" s="26">
        <f>BC33/(BB33+BC33)</f>
        <v>0.5625</v>
      </c>
      <c r="BE33" s="40">
        <v>3.32</v>
      </c>
      <c r="BF33" s="40">
        <v>2.75</v>
      </c>
      <c r="BG33" s="40">
        <v>0.34</v>
      </c>
      <c r="BH33" s="40"/>
      <c r="BI33" s="40"/>
      <c r="BJ33" s="40"/>
      <c r="BK33" s="14">
        <f>BF33/(BE33+BF33)</f>
        <v>0.45304777594728168</v>
      </c>
      <c r="BL33" s="41">
        <v>2.9</v>
      </c>
      <c r="BM33" s="41">
        <v>2.9</v>
      </c>
      <c r="BN33" s="41">
        <v>0.2</v>
      </c>
      <c r="BO33" s="41">
        <v>0</v>
      </c>
      <c r="BP33" s="26">
        <f>SUM(BN33:BO33)/SUM(BL33:BO33)</f>
        <v>3.3333333333333333E-2</v>
      </c>
      <c r="BQ33" s="15">
        <v>5.2279999999999998</v>
      </c>
      <c r="BR33" s="20">
        <v>1.2999999999999999E-2</v>
      </c>
      <c r="BS33" s="20">
        <v>6.9000000000000006E-2</v>
      </c>
      <c r="BT33" s="20">
        <v>5.8999999999999997E-2</v>
      </c>
      <c r="BU33" s="15">
        <v>6.6199999999999995E-2</v>
      </c>
      <c r="BV33" s="15">
        <v>4.48E-2</v>
      </c>
      <c r="BW33" s="15">
        <v>0.67679999999999996</v>
      </c>
      <c r="BX33" s="15">
        <v>2.5600000000000001E-2</v>
      </c>
      <c r="BY33" s="15">
        <v>4.4999999999999997E-3</v>
      </c>
      <c r="BZ33" s="15">
        <v>3.0999999999999999E-3</v>
      </c>
      <c r="CA33" s="15">
        <v>1.1599999999999999E-2</v>
      </c>
      <c r="CB33" s="30">
        <v>1.23678E-2</v>
      </c>
      <c r="CC33" s="30">
        <v>1.1854000000000001E-3</v>
      </c>
      <c r="CD33" s="30">
        <v>-3.7951999999999999E-3</v>
      </c>
      <c r="CE33" s="30">
        <v>-4.1614E-3</v>
      </c>
      <c r="CF33" s="30">
        <v>1.9139099999999999E-2</v>
      </c>
      <c r="CG33" s="30">
        <v>-7.2899999999999997E-5</v>
      </c>
      <c r="CH33" s="30">
        <v>-1.3621E-3</v>
      </c>
      <c r="CI33" s="30">
        <v>-1.225E-4</v>
      </c>
      <c r="CJ33" s="30">
        <v>-4.7210999999999998E-3</v>
      </c>
      <c r="CK33" s="30">
        <v>6.1327999999999999E-3</v>
      </c>
      <c r="CL33" s="30">
        <f t="shared" si="0"/>
        <v>1.2891999999999999E-3</v>
      </c>
      <c r="CM33" s="30">
        <f t="shared" si="1"/>
        <v>1.1078600000000001E-2</v>
      </c>
      <c r="CN33" s="32">
        <v>0</v>
      </c>
      <c r="CO33" s="13">
        <v>-1.9730000000000001E-2</v>
      </c>
      <c r="CP33" s="13">
        <v>-4.1599999999999996E-3</v>
      </c>
      <c r="CQ33" s="13">
        <v>-3.2599999999999999E-3</v>
      </c>
      <c r="CR33" s="13">
        <v>1.6469999999999999E-2</v>
      </c>
      <c r="CS33" s="13">
        <v>8.9999999999999998E-4</v>
      </c>
      <c r="CT33" s="13">
        <v>2.7720999999999999E-2</v>
      </c>
      <c r="CU33" s="13">
        <v>2.4538000000000001E-2</v>
      </c>
      <c r="CV33" s="13">
        <v>1.3643000000000001E-2</v>
      </c>
      <c r="CW33" s="13">
        <v>-1.4355E-2</v>
      </c>
      <c r="CX33" s="13">
        <v>-1.0932000000000001E-2</v>
      </c>
      <c r="CY33" s="13">
        <v>3.2207999999999998E-3</v>
      </c>
      <c r="CZ33" s="13">
        <v>4.7699999999999999E-3</v>
      </c>
      <c r="DA33" s="13">
        <v>8.4998999999999995E-3</v>
      </c>
      <c r="DB33" s="13">
        <v>5.2791000000000001E-3</v>
      </c>
      <c r="DC33" s="13">
        <v>3.7299E-3</v>
      </c>
      <c r="DD33" s="30">
        <v>-7.4900000000000001E-3</v>
      </c>
      <c r="DE33" s="30">
        <v>-4.4180000000000004E-2</v>
      </c>
      <c r="DF33" s="30">
        <v>-2.6749999999999999E-2</v>
      </c>
      <c r="DG33" s="30">
        <v>-3.669E-2</v>
      </c>
      <c r="DH33" s="30">
        <v>-1.9259999999999999E-2</v>
      </c>
      <c r="DI33" s="30">
        <v>2.1160000000000002E-2</v>
      </c>
      <c r="DJ33" s="30">
        <v>1.7430000000000001E-2</v>
      </c>
    </row>
    <row r="34" spans="1:114" x14ac:dyDescent="0.25">
      <c r="A34" s="2" t="s">
        <v>209</v>
      </c>
      <c r="B34" s="20">
        <v>-3.7285800000000001E-2</v>
      </c>
      <c r="C34" s="20">
        <v>-4.06054E-2</v>
      </c>
      <c r="D34" s="20">
        <v>-4.0156499999999998E-2</v>
      </c>
      <c r="E34" s="20">
        <v>-4.4890000000000002E-4</v>
      </c>
      <c r="F34" s="20">
        <v>0</v>
      </c>
      <c r="G34" s="20">
        <v>0</v>
      </c>
      <c r="H34" s="20">
        <v>-3.3195999999999998E-3</v>
      </c>
      <c r="I34" s="20">
        <v>5.5420000000000003E-4</v>
      </c>
      <c r="J34" s="20">
        <v>5.8301000000000004E-3</v>
      </c>
      <c r="K34" s="20">
        <v>-6.1016000000000004E-3</v>
      </c>
      <c r="L34" s="20">
        <v>0</v>
      </c>
      <c r="M34" s="20">
        <v>0</v>
      </c>
      <c r="N34" s="35">
        <v>6.0642099999999997E-2</v>
      </c>
      <c r="O34" s="35">
        <v>0.53686089999999997</v>
      </c>
      <c r="P34" s="35">
        <v>0.40249699999999999</v>
      </c>
      <c r="Q34" s="15"/>
      <c r="R34" s="15"/>
      <c r="S34" s="15"/>
      <c r="T34" s="14"/>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6"/>
      <c r="BE34" s="40"/>
      <c r="BF34" s="40"/>
      <c r="BG34" s="40"/>
      <c r="BH34" s="40"/>
      <c r="BI34" s="40"/>
      <c r="BJ34" s="40"/>
      <c r="BK34" s="14"/>
      <c r="BL34" s="41"/>
      <c r="BM34" s="41"/>
      <c r="BN34" s="41"/>
      <c r="BO34" s="41"/>
      <c r="BP34" s="26"/>
      <c r="BQ34" s="15"/>
      <c r="BR34" s="20"/>
      <c r="BS34" s="20"/>
      <c r="BT34" s="20"/>
      <c r="BU34" s="15"/>
      <c r="BV34" s="15"/>
      <c r="BW34" s="15"/>
      <c r="BX34" s="15"/>
      <c r="BY34" s="15"/>
      <c r="BZ34" s="15"/>
      <c r="CA34" s="15"/>
      <c r="CB34" s="30"/>
      <c r="CC34" s="30"/>
      <c r="CD34" s="30"/>
      <c r="CE34" s="30"/>
      <c r="CF34" s="30"/>
      <c r="CG34" s="30"/>
      <c r="CH34" s="30"/>
      <c r="CI34" s="30"/>
      <c r="CJ34" s="30"/>
      <c r="CK34" s="30"/>
      <c r="CL34" s="30"/>
      <c r="CM34" s="30"/>
      <c r="CN34" s="31"/>
      <c r="CO34" s="13">
        <v>-3.1700000000000001E-3</v>
      </c>
      <c r="CP34" s="13">
        <v>5.7000000000000002E-3</v>
      </c>
      <c r="CQ34" s="13">
        <v>4.8009999999999997E-2</v>
      </c>
      <c r="CR34" s="13">
        <v>5.1189999999999999E-2</v>
      </c>
      <c r="CS34" s="13">
        <v>4.231E-2</v>
      </c>
      <c r="CT34" s="13"/>
      <c r="CU34" s="13"/>
      <c r="CV34" s="13"/>
      <c r="CW34" s="13"/>
      <c r="CX34" s="13"/>
      <c r="CY34" s="13"/>
      <c r="CZ34" s="13"/>
      <c r="DA34" s="13"/>
      <c r="DB34" s="13"/>
      <c r="DC34" s="13"/>
      <c r="DD34" s="30">
        <v>2.4390000000000002E-2</v>
      </c>
      <c r="DE34" s="30">
        <v>-4.0300000000000002E-2</v>
      </c>
      <c r="DF34" s="30">
        <v>-1.7469999999999999E-2</v>
      </c>
      <c r="DG34" s="30">
        <v>-6.4689999999999998E-2</v>
      </c>
      <c r="DH34" s="30">
        <v>-4.1860000000000001E-2</v>
      </c>
      <c r="DI34" s="30">
        <v>-7.8000000000000005E-3</v>
      </c>
      <c r="DJ34" s="30">
        <v>2.283E-2</v>
      </c>
    </row>
    <row r="35" spans="1:114" x14ac:dyDescent="0.25">
      <c r="A35" s="2" t="s">
        <v>210</v>
      </c>
      <c r="B35" s="20">
        <v>-1.1738E-2</v>
      </c>
      <c r="C35" s="20">
        <v>-2.6776E-3</v>
      </c>
      <c r="D35" s="20">
        <v>0</v>
      </c>
      <c r="E35" s="20">
        <v>-2.6776E-3</v>
      </c>
      <c r="F35" s="20">
        <v>0</v>
      </c>
      <c r="G35" s="20">
        <v>0</v>
      </c>
      <c r="H35" s="20">
        <v>9.0605000000000008E-3</v>
      </c>
      <c r="I35" s="20">
        <v>2.1100000000000001E-4</v>
      </c>
      <c r="J35" s="20">
        <v>3.5701000000000001E-3</v>
      </c>
      <c r="K35" s="20">
        <v>4.5980000000000001E-4</v>
      </c>
      <c r="L35" s="20">
        <v>4.5980000000000001E-4</v>
      </c>
      <c r="M35" s="20">
        <v>3.4619E-3</v>
      </c>
      <c r="N35" s="35">
        <v>0</v>
      </c>
      <c r="O35" s="35">
        <v>1</v>
      </c>
      <c r="P35" s="35">
        <v>0</v>
      </c>
      <c r="Q35" s="15"/>
      <c r="R35" s="15"/>
      <c r="S35" s="15"/>
      <c r="T35" s="14"/>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6"/>
      <c r="BE35" s="40"/>
      <c r="BF35" s="40"/>
      <c r="BG35" s="40"/>
      <c r="BH35" s="40"/>
      <c r="BI35" s="40"/>
      <c r="BJ35" s="40"/>
      <c r="BK35" s="14"/>
      <c r="BL35" s="41"/>
      <c r="BM35" s="41"/>
      <c r="BN35" s="41"/>
      <c r="BO35" s="41"/>
      <c r="BP35" s="26"/>
      <c r="BQ35" s="15"/>
      <c r="BR35" s="20"/>
      <c r="BS35" s="20"/>
      <c r="BT35" s="20"/>
      <c r="BU35" s="15">
        <v>5.7099999999999998E-2</v>
      </c>
      <c r="BV35" s="15">
        <v>2.2499999999999999E-2</v>
      </c>
      <c r="BW35" s="15">
        <v>0.39400000000000002</v>
      </c>
      <c r="BX35" s="15">
        <v>1.4E-2</v>
      </c>
      <c r="BY35" s="15">
        <v>5.4000000000000003E-3</v>
      </c>
      <c r="BZ35" s="15">
        <v>3.2000000000000002E-3</v>
      </c>
      <c r="CA35" s="15">
        <v>-1E-4</v>
      </c>
      <c r="CB35" s="30">
        <v>5.8742999999999998E-3</v>
      </c>
      <c r="CC35" s="30">
        <v>-6.3393E-3</v>
      </c>
      <c r="CD35" s="30">
        <v>9.8978999999999994E-3</v>
      </c>
      <c r="CE35" s="30">
        <v>7.2671000000000003E-3</v>
      </c>
      <c r="CF35" s="30">
        <v>-4.9513999999999999E-3</v>
      </c>
      <c r="CG35" s="30">
        <v>-1.43056E-2</v>
      </c>
      <c r="CH35" s="30">
        <v>-3.934E-3</v>
      </c>
      <c r="CI35" s="30">
        <v>-9.5545000000000005E-3</v>
      </c>
      <c r="CJ35" s="30">
        <v>-5.0645000000000004E-3</v>
      </c>
      <c r="CK35" s="30">
        <v>4.2474000000000001E-3</v>
      </c>
      <c r="CL35" s="30">
        <f t="shared" si="0"/>
        <v>-1.03716E-2</v>
      </c>
      <c r="CM35" s="30">
        <f t="shared" si="1"/>
        <v>1.6245900000000001E-2</v>
      </c>
      <c r="CN35" s="31">
        <f>-CL35/CM35</f>
        <v>0.6384133843000388</v>
      </c>
      <c r="CO35" s="13">
        <v>-1.5810000000000001E-2</v>
      </c>
      <c r="CP35" s="13">
        <v>-1.1039999999999999E-2</v>
      </c>
      <c r="CQ35" s="13">
        <v>3.2250000000000001E-2</v>
      </c>
      <c r="CR35" s="13">
        <v>4.8059999999999999E-2</v>
      </c>
      <c r="CS35" s="13">
        <v>4.3290000000000002E-2</v>
      </c>
      <c r="CT35" s="13">
        <v>2.8094000000000001E-2</v>
      </c>
      <c r="CU35" s="13">
        <v>3.3905999999999999E-2</v>
      </c>
      <c r="CV35" s="13">
        <v>4.6634000000000002E-2</v>
      </c>
      <c r="CW35" s="13">
        <v>1.8835999999999999E-2</v>
      </c>
      <c r="CX35" s="13">
        <v>1.2869E-2</v>
      </c>
      <c r="CY35" s="13">
        <v>-1.84894E-2</v>
      </c>
      <c r="CZ35" s="13">
        <v>4.5753E-3</v>
      </c>
      <c r="DA35" s="13">
        <v>3.8565799999999997E-2</v>
      </c>
      <c r="DB35" s="13">
        <v>5.70552E-2</v>
      </c>
      <c r="DC35" s="13">
        <v>3.3990600000000003E-2</v>
      </c>
      <c r="DD35" s="30">
        <v>-3.4014999999999997E-2</v>
      </c>
      <c r="DE35" s="30">
        <v>-5.5099999999999996E-2</v>
      </c>
      <c r="DF35" s="30">
        <v>-5.6710000000000003E-2</v>
      </c>
      <c r="DG35" s="30">
        <v>-2.1085E-2</v>
      </c>
      <c r="DH35" s="30">
        <v>-2.2695E-2</v>
      </c>
      <c r="DI35" s="30">
        <v>7.1999999999999994E-4</v>
      </c>
      <c r="DJ35" s="30">
        <v>-1.6100000000000001E-3</v>
      </c>
    </row>
    <row r="36" spans="1:114" x14ac:dyDescent="0.25">
      <c r="A36" s="2" t="s">
        <v>211</v>
      </c>
      <c r="B36" s="20">
        <v>-1.16534E-2</v>
      </c>
      <c r="C36" s="20">
        <v>-3.5070000000000001E-3</v>
      </c>
      <c r="D36" s="20">
        <v>0</v>
      </c>
      <c r="E36" s="20">
        <v>-1.2581000000000001E-3</v>
      </c>
      <c r="F36" s="20">
        <v>-2.2488999999999999E-3</v>
      </c>
      <c r="G36" s="20">
        <v>0</v>
      </c>
      <c r="H36" s="20">
        <v>8.1463999999999998E-3</v>
      </c>
      <c r="I36" s="20">
        <v>0</v>
      </c>
      <c r="J36" s="20">
        <v>1.3210299999999999E-2</v>
      </c>
      <c r="K36" s="20">
        <v>2.0444999999999999E-3</v>
      </c>
      <c r="L36" s="20">
        <v>7.5489999999999997E-4</v>
      </c>
      <c r="M36" s="20">
        <v>0</v>
      </c>
      <c r="N36" s="35">
        <v>0</v>
      </c>
      <c r="O36" s="35">
        <v>0.70220419999999995</v>
      </c>
      <c r="P36" s="35">
        <v>0.2977958</v>
      </c>
      <c r="Q36" s="15">
        <v>4.0000000000000001E-3</v>
      </c>
      <c r="R36" s="15">
        <v>8.0000000000000002E-3</v>
      </c>
      <c r="S36" s="15">
        <v>1.2E-2</v>
      </c>
      <c r="T36" s="14">
        <f>R36/S36</f>
        <v>0.66666666666666663</v>
      </c>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6"/>
      <c r="BE36" s="40"/>
      <c r="BF36" s="40"/>
      <c r="BG36" s="40"/>
      <c r="BH36" s="50">
        <v>0</v>
      </c>
      <c r="BI36" s="40">
        <v>6.8</v>
      </c>
      <c r="BJ36" s="40">
        <v>21.5</v>
      </c>
      <c r="BK36" s="14">
        <f>BI36/(BH36+BI36)</f>
        <v>1</v>
      </c>
      <c r="BL36" s="41"/>
      <c r="BM36" s="41"/>
      <c r="BN36" s="41"/>
      <c r="BO36" s="41"/>
      <c r="BP36" s="26"/>
      <c r="BQ36" s="15">
        <v>15.504</v>
      </c>
      <c r="BR36" s="20">
        <v>-2E-3</v>
      </c>
      <c r="BS36" s="20">
        <v>3.2000000000000001E-2</v>
      </c>
      <c r="BT36" s="20">
        <v>1.4999999999999999E-2</v>
      </c>
      <c r="BU36" s="15"/>
      <c r="BV36" s="15"/>
      <c r="BW36" s="15"/>
      <c r="BX36" s="15"/>
      <c r="BY36" s="15"/>
      <c r="BZ36" s="15"/>
      <c r="CA36" s="15"/>
      <c r="CB36" s="30">
        <v>2.6381600000000002E-2</v>
      </c>
      <c r="CC36" s="30">
        <v>0</v>
      </c>
      <c r="CD36" s="30">
        <v>-1.9965999999999999E-3</v>
      </c>
      <c r="CE36" s="30">
        <v>1.05901E-2</v>
      </c>
      <c r="CF36" s="30">
        <v>1.7788100000000001E-2</v>
      </c>
      <c r="CG36" s="30">
        <v>-1.08705E-2</v>
      </c>
      <c r="CH36" s="30">
        <v>2.6494999999999999E-3</v>
      </c>
      <c r="CI36" s="30">
        <v>-5.3460000000000001E-3</v>
      </c>
      <c r="CJ36" s="30">
        <v>2.617E-3</v>
      </c>
      <c r="CK36" s="30">
        <v>-1.0791E-2</v>
      </c>
      <c r="CL36" s="30">
        <f t="shared" si="0"/>
        <v>-1.3520000000000001E-2</v>
      </c>
      <c r="CM36" s="30">
        <f t="shared" si="1"/>
        <v>3.9901600000000002E-2</v>
      </c>
      <c r="CN36" s="31">
        <f>-CL36/CM36</f>
        <v>0.3388335304849931</v>
      </c>
      <c r="CO36" s="13">
        <v>6.4899999999999999E-2</v>
      </c>
      <c r="CP36" s="13">
        <v>0.10288</v>
      </c>
      <c r="CQ36" s="13">
        <v>0.16681000000000001</v>
      </c>
      <c r="CR36" s="13">
        <v>0.10191</v>
      </c>
      <c r="CS36" s="13">
        <v>6.3930000000000001E-2</v>
      </c>
      <c r="CT36" s="13">
        <v>3.1975999999999997E-2</v>
      </c>
      <c r="CU36" s="13">
        <v>5.3922999999999999E-2</v>
      </c>
      <c r="CV36" s="13">
        <v>3.9176999999999997E-2</v>
      </c>
      <c r="CW36" s="13">
        <v>6.7400000000000003E-3</v>
      </c>
      <c r="CX36" s="13">
        <v>-1.3287999999999999E-2</v>
      </c>
      <c r="CY36" s="13">
        <v>-2.64145E-2</v>
      </c>
      <c r="CZ36" s="13">
        <v>-1.5951799999999999E-2</v>
      </c>
      <c r="DA36" s="13">
        <v>-7.3337999999999997E-3</v>
      </c>
      <c r="DB36" s="13">
        <v>1.9080799999999998E-2</v>
      </c>
      <c r="DC36" s="13">
        <v>8.6181000000000001E-3</v>
      </c>
      <c r="DD36" s="30">
        <v>-3.0130000000000001E-2</v>
      </c>
      <c r="DE36" s="30">
        <v>-7.775E-2</v>
      </c>
      <c r="DF36" s="30">
        <v>-3.354E-2</v>
      </c>
      <c r="DG36" s="30">
        <v>-4.7619999999999996E-2</v>
      </c>
      <c r="DH36" s="30">
        <v>-3.4100000000000003E-3</v>
      </c>
      <c r="DI36" s="30">
        <v>3.9149999999999997E-2</v>
      </c>
      <c r="DJ36" s="30">
        <v>4.4209999999999999E-2</v>
      </c>
    </row>
    <row r="37" spans="1:114" x14ac:dyDescent="0.25">
      <c r="A37" s="2" t="s">
        <v>212</v>
      </c>
      <c r="B37" s="20">
        <v>-8.0291000000000008E-3</v>
      </c>
      <c r="C37" s="20"/>
      <c r="D37" s="20"/>
      <c r="E37" s="20"/>
      <c r="F37" s="20"/>
      <c r="G37" s="20"/>
      <c r="H37" s="20"/>
      <c r="I37" s="20">
        <v>0</v>
      </c>
      <c r="J37" s="20">
        <v>3.7539000000000001E-3</v>
      </c>
      <c r="K37" s="20">
        <v>0</v>
      </c>
      <c r="L37" s="20">
        <v>4.2753000000000001E-3</v>
      </c>
      <c r="M37" s="20">
        <v>0</v>
      </c>
      <c r="N37" s="35">
        <v>0</v>
      </c>
      <c r="O37" s="35">
        <v>1</v>
      </c>
      <c r="P37" s="35">
        <v>0</v>
      </c>
      <c r="Q37" s="15">
        <v>0</v>
      </c>
      <c r="R37" s="15">
        <v>8.0000000000000002E-3</v>
      </c>
      <c r="S37" s="15">
        <v>8.0000000000000002E-3</v>
      </c>
      <c r="T37" s="14">
        <f>R37/S37</f>
        <v>1</v>
      </c>
      <c r="U37" s="20">
        <v>1.0999999999999999E-2</v>
      </c>
      <c r="V37" s="20">
        <v>6.0000000000000001E-3</v>
      </c>
      <c r="W37" s="20">
        <v>-5.2999999999999999E-2</v>
      </c>
      <c r="X37" s="20">
        <v>1.0999999999999999E-2</v>
      </c>
      <c r="Y37" s="20">
        <v>2E-3</v>
      </c>
      <c r="Z37" s="20">
        <v>2E-3</v>
      </c>
      <c r="AA37" s="20">
        <v>3.0000000000000001E-3</v>
      </c>
      <c r="AB37" s="20">
        <v>4.0000000000000001E-3</v>
      </c>
      <c r="AC37" s="20">
        <v>0</v>
      </c>
      <c r="AD37" s="20">
        <v>6.0000000000000001E-3</v>
      </c>
      <c r="AE37" s="20">
        <v>2E-3</v>
      </c>
      <c r="AF37" s="20">
        <v>3.0000000000000001E-3</v>
      </c>
      <c r="AG37" s="20">
        <v>1E-3</v>
      </c>
      <c r="AH37" s="20">
        <v>0</v>
      </c>
      <c r="AI37" s="20">
        <v>0</v>
      </c>
      <c r="AJ37" s="20">
        <v>8.0000000000000002E-3</v>
      </c>
      <c r="AK37" s="20">
        <v>3.0000000000000001E-3</v>
      </c>
      <c r="AL37" s="20">
        <v>3.0000000000000001E-3</v>
      </c>
      <c r="AM37" s="20">
        <v>3.0000000000000001E-3</v>
      </c>
      <c r="AN37" s="20">
        <v>2E-3</v>
      </c>
      <c r="AO37" s="20">
        <v>4.0000000000000001E-3</v>
      </c>
      <c r="AP37" s="20">
        <v>1E-3</v>
      </c>
      <c r="AQ37" s="20">
        <v>4.0000000000000001E-3</v>
      </c>
      <c r="AR37" s="20">
        <v>4.0000000000000001E-3</v>
      </c>
      <c r="AS37" s="20">
        <v>2E-3</v>
      </c>
      <c r="AT37" s="20">
        <v>0</v>
      </c>
      <c r="AU37" s="20">
        <v>0</v>
      </c>
      <c r="AV37" s="20">
        <v>0</v>
      </c>
      <c r="AW37" s="20">
        <v>0</v>
      </c>
      <c r="AX37" s="20">
        <v>0</v>
      </c>
      <c r="AY37" s="20">
        <v>0</v>
      </c>
      <c r="AZ37" s="20">
        <v>0</v>
      </c>
      <c r="BA37" s="20">
        <v>0</v>
      </c>
      <c r="BB37" s="20">
        <f>SUM(AN37:AO37,AX37:BA37)</f>
        <v>6.0000000000000001E-3</v>
      </c>
      <c r="BC37" s="20">
        <f>SUM(AN37,AQ37:AS37,AT37:AW37)</f>
        <v>1.2E-2</v>
      </c>
      <c r="BD37" s="26">
        <f>BC37/(BB37+BC37)</f>
        <v>0.66666666666666663</v>
      </c>
      <c r="BE37" s="40"/>
      <c r="BF37" s="40"/>
      <c r="BG37" s="40"/>
      <c r="BH37" s="40"/>
      <c r="BI37" s="40"/>
      <c r="BJ37" s="40"/>
      <c r="BK37" s="14"/>
      <c r="BL37" s="41">
        <v>0.1</v>
      </c>
      <c r="BM37" s="41">
        <v>0</v>
      </c>
      <c r="BN37" s="41">
        <v>0.9</v>
      </c>
      <c r="BO37" s="41">
        <v>0.3</v>
      </c>
      <c r="BP37" s="26">
        <f>SUM(BN37:BO37)/SUM(BL37:BO37)</f>
        <v>0.92307692307692302</v>
      </c>
      <c r="BQ37" s="15">
        <v>4.9189999999999996</v>
      </c>
      <c r="BR37" s="20">
        <v>0.105</v>
      </c>
      <c r="BS37" s="20">
        <v>5.5E-2</v>
      </c>
      <c r="BT37" s="20"/>
      <c r="BU37" s="15"/>
      <c r="BV37" s="15"/>
      <c r="BW37" s="15"/>
      <c r="BX37" s="15"/>
      <c r="BY37" s="15"/>
      <c r="BZ37" s="15"/>
      <c r="CA37" s="15"/>
      <c r="CB37" s="30">
        <v>2.1187899999999999E-2</v>
      </c>
      <c r="CC37" s="30">
        <v>7.7899999999999996E-4</v>
      </c>
      <c r="CD37" s="30">
        <v>8.9102999999999995E-3</v>
      </c>
      <c r="CE37" s="30">
        <v>1.8820199999999999E-2</v>
      </c>
      <c r="CF37" s="30">
        <v>-7.3216000000000002E-3</v>
      </c>
      <c r="CG37" s="30">
        <v>-4.07847E-2</v>
      </c>
      <c r="CH37" s="30">
        <v>1.53755E-2</v>
      </c>
      <c r="CI37" s="30">
        <v>-3.08668E-2</v>
      </c>
      <c r="CJ37" s="30">
        <v>-1.3075399999999999E-2</v>
      </c>
      <c r="CK37" s="30">
        <v>-1.2217799999999999E-2</v>
      </c>
      <c r="CL37" s="30">
        <f t="shared" si="0"/>
        <v>-5.61602E-2</v>
      </c>
      <c r="CM37" s="30">
        <f t="shared" si="1"/>
        <v>7.7348100000000003E-2</v>
      </c>
      <c r="CN37" s="31">
        <f>-CL37/CM37</f>
        <v>0.72607084078341932</v>
      </c>
      <c r="CO37" s="13">
        <v>-2.9600000000000001E-2</v>
      </c>
      <c r="CP37" s="13">
        <v>-1.0410000000000001E-2</v>
      </c>
      <c r="CQ37" s="13">
        <v>-5.8270000000000002E-2</v>
      </c>
      <c r="CR37" s="13">
        <v>-2.8670000000000001E-2</v>
      </c>
      <c r="CS37" s="13">
        <v>-4.786E-2</v>
      </c>
      <c r="CT37" s="13">
        <v>1.5514E-2</v>
      </c>
      <c r="CU37" s="13">
        <v>2.3771E-2</v>
      </c>
      <c r="CV37" s="13">
        <v>-4.0780999999999998E-2</v>
      </c>
      <c r="CW37" s="13">
        <v>-5.7986999999999997E-2</v>
      </c>
      <c r="CX37" s="13">
        <v>-6.5227999999999994E-2</v>
      </c>
      <c r="CY37" s="13">
        <v>-6.4031000000000001E-3</v>
      </c>
      <c r="CZ37" s="13">
        <v>1.4751E-2</v>
      </c>
      <c r="DA37" s="13">
        <v>5.1184000000000004E-3</v>
      </c>
      <c r="DB37" s="13">
        <v>1.15215E-2</v>
      </c>
      <c r="DC37" s="13">
        <v>-9.6325999999999998E-3</v>
      </c>
      <c r="DD37" s="30">
        <v>-3.9765000000000002E-2</v>
      </c>
      <c r="DE37" s="30">
        <v>-9.0160000000000004E-2</v>
      </c>
      <c r="DF37" s="30">
        <v>-4.0229999999999995E-2</v>
      </c>
      <c r="DG37" s="30">
        <v>-5.0395000000000002E-2</v>
      </c>
      <c r="DH37" s="30">
        <v>-4.6499999999999997E-4</v>
      </c>
      <c r="DI37" s="30">
        <v>5.144E-2</v>
      </c>
      <c r="DJ37" s="30">
        <v>4.9930000000000002E-2</v>
      </c>
    </row>
    <row r="38" spans="1:114" x14ac:dyDescent="0.25">
      <c r="A38" s="2" t="s">
        <v>213</v>
      </c>
      <c r="B38" s="20"/>
      <c r="C38" s="20"/>
      <c r="D38" s="20"/>
      <c r="E38" s="20"/>
      <c r="F38" s="20"/>
      <c r="G38" s="20"/>
      <c r="H38" s="20"/>
      <c r="I38" s="20"/>
      <c r="J38" s="20"/>
      <c r="K38" s="20"/>
      <c r="L38" s="20"/>
      <c r="M38" s="20"/>
      <c r="N38" s="35"/>
      <c r="O38" s="35"/>
      <c r="P38" s="35"/>
      <c r="Q38" s="15"/>
      <c r="R38" s="15"/>
      <c r="S38" s="15"/>
      <c r="T38" s="14"/>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6"/>
      <c r="BE38" s="40"/>
      <c r="BF38" s="40"/>
      <c r="BG38" s="40"/>
      <c r="BH38" s="40"/>
      <c r="BI38" s="40"/>
      <c r="BJ38" s="40"/>
      <c r="BK38" s="14"/>
      <c r="BL38" s="41"/>
      <c r="BM38" s="41"/>
      <c r="BN38" s="41"/>
      <c r="BO38" s="41"/>
      <c r="BP38" s="26"/>
      <c r="BQ38" s="15"/>
      <c r="BR38" s="20"/>
      <c r="BS38" s="20">
        <v>9.0999999999999998E-2</v>
      </c>
      <c r="BT38" s="20">
        <v>3.6999999999999998E-2</v>
      </c>
      <c r="BU38" s="15"/>
      <c r="BV38" s="15"/>
      <c r="BW38" s="15"/>
      <c r="BX38" s="15"/>
      <c r="BY38" s="15"/>
      <c r="BZ38" s="15"/>
      <c r="CA38" s="15"/>
      <c r="CB38" s="30">
        <v>1.0656199999999999E-2</v>
      </c>
      <c r="CC38" s="30">
        <v>-1.2635999999999999E-3</v>
      </c>
      <c r="CD38" s="30">
        <v>-1.1754499999999999E-2</v>
      </c>
      <c r="CE38" s="30">
        <v>1.7222999999999999E-2</v>
      </c>
      <c r="CF38" s="30">
        <v>6.4513000000000001E-3</v>
      </c>
      <c r="CG38" s="30">
        <v>-4.8841900000000001E-2</v>
      </c>
      <c r="CH38" s="30">
        <v>5.8329999999999996E-3</v>
      </c>
      <c r="CI38" s="30">
        <v>-3.6394900000000001E-2</v>
      </c>
      <c r="CJ38" s="30">
        <v>9.6684000000000006E-3</v>
      </c>
      <c r="CK38" s="30">
        <v>-2.7948400000000002E-2</v>
      </c>
      <c r="CL38" s="30">
        <f t="shared" si="0"/>
        <v>-5.4674899999999999E-2</v>
      </c>
      <c r="CM38" s="30">
        <f t="shared" si="1"/>
        <v>6.5331100000000003E-2</v>
      </c>
      <c r="CN38" s="31">
        <f>-CL38/CM38</f>
        <v>0.8368893222370356</v>
      </c>
      <c r="CO38" s="13">
        <v>2.6099999999999999E-3</v>
      </c>
      <c r="CP38" s="13">
        <v>-8.7600000000000004E-3</v>
      </c>
      <c r="CQ38" s="13">
        <v>1.985E-2</v>
      </c>
      <c r="CR38" s="13">
        <v>1.7239999999999998E-2</v>
      </c>
      <c r="CS38" s="13">
        <v>2.861E-2</v>
      </c>
      <c r="CT38" s="13"/>
      <c r="CU38" s="13"/>
      <c r="CV38" s="13"/>
      <c r="CW38" s="13"/>
      <c r="CX38" s="13"/>
      <c r="CY38" s="13"/>
      <c r="CZ38" s="13"/>
      <c r="DA38" s="13"/>
      <c r="DB38" s="13"/>
      <c r="DC38" s="13"/>
      <c r="DD38" s="30">
        <v>-3.0125000000000002E-2</v>
      </c>
      <c r="DE38" s="30">
        <v>-5.0869999999999999E-2</v>
      </c>
      <c r="DF38" s="30">
        <v>-1.357E-2</v>
      </c>
      <c r="DG38" s="30">
        <v>-2.0745E-2</v>
      </c>
      <c r="DH38" s="30">
        <v>1.6555E-2</v>
      </c>
      <c r="DI38" s="30">
        <v>5.4459999999999995E-2</v>
      </c>
      <c r="DJ38" s="30">
        <v>3.73E-2</v>
      </c>
    </row>
    <row r="39" spans="1:114" x14ac:dyDescent="0.25">
      <c r="A39" s="2" t="s">
        <v>214</v>
      </c>
      <c r="B39" s="20">
        <v>-1.3426199999999999E-2</v>
      </c>
      <c r="C39" s="20">
        <v>-6.5646000000000003E-3</v>
      </c>
      <c r="D39" s="20">
        <v>-5.4507000000000002E-3</v>
      </c>
      <c r="E39" s="20">
        <v>-5.1979999999999995E-4</v>
      </c>
      <c r="F39" s="20">
        <v>0</v>
      </c>
      <c r="G39" s="20">
        <v>-5.9409999999999997E-4</v>
      </c>
      <c r="H39" s="20">
        <v>6.8615999999999998E-3</v>
      </c>
      <c r="I39" s="20">
        <v>0</v>
      </c>
      <c r="J39" s="20">
        <v>0</v>
      </c>
      <c r="K39" s="20">
        <v>9.9510000000000006E-4</v>
      </c>
      <c r="L39" s="20">
        <v>5.8665000000000002E-3</v>
      </c>
      <c r="M39" s="20">
        <v>0</v>
      </c>
      <c r="N39" s="35">
        <v>0</v>
      </c>
      <c r="O39" s="35">
        <v>0.41261059999999999</v>
      </c>
      <c r="P39" s="35">
        <v>0.5873893</v>
      </c>
      <c r="Q39" s="15">
        <v>7.0000000000000001E-3</v>
      </c>
      <c r="R39" s="15">
        <v>7.0000000000000001E-3</v>
      </c>
      <c r="S39" s="15">
        <v>1.4E-2</v>
      </c>
      <c r="T39" s="14">
        <f>R39/S39</f>
        <v>0.5</v>
      </c>
      <c r="U39" s="20">
        <v>4.0000000000000001E-3</v>
      </c>
      <c r="V39" s="20">
        <v>5.0000000000000001E-3</v>
      </c>
      <c r="W39" s="20">
        <v>-3.6999999999999998E-2</v>
      </c>
      <c r="X39" s="20">
        <v>4.0000000000000001E-3</v>
      </c>
      <c r="Y39" s="20">
        <v>2E-3</v>
      </c>
      <c r="Z39" s="20">
        <v>1E-3</v>
      </c>
      <c r="AA39" s="20">
        <v>0</v>
      </c>
      <c r="AB39" s="20">
        <v>1E-3</v>
      </c>
      <c r="AC39" s="20">
        <v>-5.0000000000000001E-3</v>
      </c>
      <c r="AD39" s="20">
        <v>5.0000000000000001E-3</v>
      </c>
      <c r="AE39" s="20">
        <v>3.0000000000000001E-3</v>
      </c>
      <c r="AF39" s="20">
        <v>1E-3</v>
      </c>
      <c r="AG39" s="20">
        <v>1E-3</v>
      </c>
      <c r="AH39" s="20">
        <v>1E-3</v>
      </c>
      <c r="AI39" s="20">
        <v>-1.0999999999999999E-2</v>
      </c>
      <c r="AJ39" s="20">
        <v>4.0000000000000001E-3</v>
      </c>
      <c r="AK39" s="20">
        <v>0</v>
      </c>
      <c r="AL39" s="20">
        <v>5.0000000000000001E-3</v>
      </c>
      <c r="AM39" s="20">
        <v>0</v>
      </c>
      <c r="AN39" s="20">
        <v>0</v>
      </c>
      <c r="AO39" s="20">
        <v>8.0000000000000002E-3</v>
      </c>
      <c r="AP39" s="20">
        <v>0</v>
      </c>
      <c r="AQ39" s="20">
        <v>0</v>
      </c>
      <c r="AR39" s="20">
        <v>0</v>
      </c>
      <c r="AS39" s="20">
        <v>1E-3</v>
      </c>
      <c r="AT39" s="20">
        <v>-1.4E-2</v>
      </c>
      <c r="AU39" s="20">
        <v>0</v>
      </c>
      <c r="AV39" s="20">
        <v>0</v>
      </c>
      <c r="AW39" s="20">
        <v>0</v>
      </c>
      <c r="AX39" s="20">
        <v>0</v>
      </c>
      <c r="AY39" s="20">
        <v>0</v>
      </c>
      <c r="AZ39" s="20">
        <v>0</v>
      </c>
      <c r="BA39" s="20">
        <v>-2E-3</v>
      </c>
      <c r="BB39" s="20">
        <f>SUM(AN39:AO39,AX39:BA39)</f>
        <v>6.0000000000000001E-3</v>
      </c>
      <c r="BC39" s="20">
        <f>SUM(AN39,AQ39:AS39,AT39:AW39)</f>
        <v>-1.3000000000000001E-2</v>
      </c>
      <c r="BD39" s="27">
        <v>0</v>
      </c>
      <c r="BE39" s="40"/>
      <c r="BF39" s="40"/>
      <c r="BG39" s="40"/>
      <c r="BH39" s="40"/>
      <c r="BI39" s="40"/>
      <c r="BJ39" s="40"/>
      <c r="BK39" s="14"/>
      <c r="BL39" s="41"/>
      <c r="BM39" s="41"/>
      <c r="BN39" s="41"/>
      <c r="BO39" s="41"/>
      <c r="BP39" s="26"/>
      <c r="BQ39" s="15">
        <v>11.491</v>
      </c>
      <c r="BR39" s="20">
        <v>0.03</v>
      </c>
      <c r="BS39" s="20">
        <v>7.3999999999999996E-2</v>
      </c>
      <c r="BT39" s="20">
        <v>6.9000000000000006E-2</v>
      </c>
      <c r="BU39" s="15"/>
      <c r="BV39" s="15"/>
      <c r="BW39" s="15"/>
      <c r="BX39" s="15"/>
      <c r="BY39" s="15"/>
      <c r="BZ39" s="15"/>
      <c r="CA39" s="15"/>
      <c r="CB39" s="30">
        <v>-1.5906199999999999E-2</v>
      </c>
      <c r="CC39" s="30">
        <v>3.3869999999999999E-4</v>
      </c>
      <c r="CD39" s="30">
        <v>6.2456999999999999E-3</v>
      </c>
      <c r="CE39" s="30">
        <v>5.7257999999999996E-3</v>
      </c>
      <c r="CF39" s="30">
        <v>-2.8216499999999999E-2</v>
      </c>
      <c r="CG39" s="30">
        <v>-3.7856000000000001E-2</v>
      </c>
      <c r="CH39" s="30">
        <v>2.8002000000000001E-3</v>
      </c>
      <c r="CI39" s="30">
        <v>-1.14459E-2</v>
      </c>
      <c r="CJ39" s="30">
        <v>-2.5315000000000001E-2</v>
      </c>
      <c r="CK39" s="30">
        <v>-3.8953E-3</v>
      </c>
      <c r="CL39" s="30">
        <f t="shared" si="0"/>
        <v>-4.0656200000000003E-2</v>
      </c>
      <c r="CM39" s="30">
        <f t="shared" si="1"/>
        <v>2.4750000000000005E-2</v>
      </c>
      <c r="CN39" s="32">
        <v>1</v>
      </c>
      <c r="CO39" s="13">
        <v>5.3E-3</v>
      </c>
      <c r="CP39" s="13">
        <v>4.8189999999999997E-2</v>
      </c>
      <c r="CQ39" s="13">
        <v>0.1</v>
      </c>
      <c r="CR39" s="13">
        <v>9.4710000000000003E-2</v>
      </c>
      <c r="CS39" s="13">
        <v>5.1819999999999998E-2</v>
      </c>
      <c r="CT39" s="13">
        <v>3.5518000000000001E-2</v>
      </c>
      <c r="CU39" s="13">
        <v>3.3582000000000001E-2</v>
      </c>
      <c r="CV39" s="13">
        <v>1.8405999999999999E-2</v>
      </c>
      <c r="CW39" s="13">
        <v>-1.7021999999999999E-2</v>
      </c>
      <c r="CX39" s="13">
        <v>-1.4461999999999999E-2</v>
      </c>
      <c r="CY39" s="13">
        <v>2.54069E-2</v>
      </c>
      <c r="CZ39" s="13">
        <v>5.1600999999999999E-3</v>
      </c>
      <c r="DA39" s="13">
        <v>6.2142999999999999E-3</v>
      </c>
      <c r="DB39" s="13">
        <v>-1.9192600000000001E-2</v>
      </c>
      <c r="DC39" s="13">
        <v>1.0543E-3</v>
      </c>
      <c r="DD39" s="30">
        <v>-2.6585000000000001E-2</v>
      </c>
      <c r="DE39" s="30">
        <v>-7.1660000000000001E-2</v>
      </c>
      <c r="DF39" s="30">
        <v>-4.478E-2</v>
      </c>
      <c r="DG39" s="30">
        <v>-4.5075000000000004E-2</v>
      </c>
      <c r="DH39" s="30">
        <v>-1.8194999999999999E-2</v>
      </c>
      <c r="DI39" s="30">
        <v>2.0470000000000002E-2</v>
      </c>
      <c r="DJ39" s="30">
        <v>2.6880000000000001E-2</v>
      </c>
    </row>
    <row r="40" spans="1:114" x14ac:dyDescent="0.25">
      <c r="A40" s="2" t="s">
        <v>215</v>
      </c>
      <c r="B40" s="20"/>
      <c r="C40" s="20"/>
      <c r="D40" s="20"/>
      <c r="E40" s="20"/>
      <c r="F40" s="20"/>
      <c r="G40" s="20"/>
      <c r="H40" s="20"/>
      <c r="I40" s="20"/>
      <c r="J40" s="20"/>
      <c r="K40" s="20"/>
      <c r="L40" s="20"/>
      <c r="M40" s="20"/>
      <c r="N40" s="35"/>
      <c r="O40" s="35"/>
      <c r="P40" s="35"/>
      <c r="Q40" s="15"/>
      <c r="R40" s="15"/>
      <c r="S40" s="15"/>
      <c r="T40" s="14"/>
      <c r="U40" s="20">
        <v>1.4999999999999999E-2</v>
      </c>
      <c r="V40" s="20">
        <v>1.7999999999999999E-2</v>
      </c>
      <c r="W40" s="20">
        <v>-5.1999999999999998E-2</v>
      </c>
      <c r="X40" s="20">
        <v>1.4999999999999999E-2</v>
      </c>
      <c r="Y40" s="20">
        <v>1E-3</v>
      </c>
      <c r="Z40" s="20">
        <v>1E-3</v>
      </c>
      <c r="AA40" s="20">
        <v>8.0000000000000002E-3</v>
      </c>
      <c r="AB40" s="20">
        <v>4.0000000000000001E-3</v>
      </c>
      <c r="AC40" s="20">
        <v>-0.01</v>
      </c>
      <c r="AD40" s="20">
        <v>1.7999999999999999E-2</v>
      </c>
      <c r="AE40" s="20">
        <v>1E-3</v>
      </c>
      <c r="AF40" s="20">
        <v>3.0000000000000001E-3</v>
      </c>
      <c r="AG40" s="20">
        <v>0.01</v>
      </c>
      <c r="AH40" s="20">
        <v>4.0000000000000001E-3</v>
      </c>
      <c r="AI40" s="20">
        <v>-1.7000000000000001E-2</v>
      </c>
      <c r="AJ40" s="20">
        <v>4.0000000000000001E-3</v>
      </c>
      <c r="AK40" s="20">
        <v>1.0999999999999999E-2</v>
      </c>
      <c r="AL40" s="20">
        <v>6.0000000000000001E-3</v>
      </c>
      <c r="AM40" s="20">
        <v>1.2E-2</v>
      </c>
      <c r="AN40" s="20">
        <v>8.0000000000000002E-3</v>
      </c>
      <c r="AO40" s="20">
        <v>2.4E-2</v>
      </c>
      <c r="AP40" s="20">
        <v>0</v>
      </c>
      <c r="AQ40" s="20">
        <v>0</v>
      </c>
      <c r="AR40" s="20">
        <v>1E-3</v>
      </c>
      <c r="AS40" s="20">
        <v>1E-3</v>
      </c>
      <c r="AT40" s="20">
        <v>-1.2E-2</v>
      </c>
      <c r="AU40" s="20">
        <v>0</v>
      </c>
      <c r="AV40" s="20">
        <v>0</v>
      </c>
      <c r="AW40" s="20">
        <v>0</v>
      </c>
      <c r="AX40" s="20">
        <v>0</v>
      </c>
      <c r="AY40" s="20">
        <v>0</v>
      </c>
      <c r="AZ40" s="20">
        <v>0</v>
      </c>
      <c r="BA40" s="20">
        <v>-1.4999999999999999E-2</v>
      </c>
      <c r="BB40" s="20">
        <f>SUM(AN40:AO40,AX40:BA40)</f>
        <v>1.7000000000000001E-2</v>
      </c>
      <c r="BC40" s="20">
        <f>SUM(AN40,AQ40:AS40,AT40:AW40)</f>
        <v>-1.9999999999999983E-3</v>
      </c>
      <c r="BD40" s="27">
        <v>0</v>
      </c>
      <c r="BE40" s="40"/>
      <c r="BF40" s="40"/>
      <c r="BG40" s="40"/>
      <c r="BH40" s="40"/>
      <c r="BI40" s="40"/>
      <c r="BJ40" s="40"/>
      <c r="BK40" s="14"/>
      <c r="BL40" s="41"/>
      <c r="BM40" s="41"/>
      <c r="BN40" s="41"/>
      <c r="BO40" s="41"/>
      <c r="BP40" s="26"/>
      <c r="BQ40" s="15">
        <v>7.585</v>
      </c>
      <c r="BR40" s="20">
        <v>7.2999999999999995E-2</v>
      </c>
      <c r="BS40" s="20">
        <v>0.122</v>
      </c>
      <c r="BT40" s="20">
        <v>7.5999999999999998E-2</v>
      </c>
      <c r="BU40" s="15"/>
      <c r="BV40" s="15"/>
      <c r="BW40" s="15"/>
      <c r="BX40" s="15"/>
      <c r="BY40" s="15"/>
      <c r="BZ40" s="15"/>
      <c r="CA40" s="15"/>
      <c r="CB40" s="30">
        <v>1.02098E-2</v>
      </c>
      <c r="CC40" s="30">
        <v>6.1339999999999995E-4</v>
      </c>
      <c r="CD40" s="30">
        <v>-6.8884000000000003E-3</v>
      </c>
      <c r="CE40" s="30">
        <v>5.4689999999999999E-3</v>
      </c>
      <c r="CF40" s="30">
        <v>1.1015799999999999E-2</v>
      </c>
      <c r="CG40" s="30">
        <v>-1.3192000000000001E-2</v>
      </c>
      <c r="CH40" s="30">
        <v>9.4444999999999998E-3</v>
      </c>
      <c r="CI40" s="30">
        <v>-1.1207399999999999E-2</v>
      </c>
      <c r="CJ40" s="30">
        <v>-1.08296E-2</v>
      </c>
      <c r="CK40" s="30">
        <v>-5.9960000000000005E-4</v>
      </c>
      <c r="CL40" s="30">
        <f t="shared" si="0"/>
        <v>-2.26365E-2</v>
      </c>
      <c r="CM40" s="30">
        <f t="shared" si="1"/>
        <v>3.2846300000000002E-2</v>
      </c>
      <c r="CN40" s="31">
        <f>-CL40/CM40</f>
        <v>0.68916438076739239</v>
      </c>
      <c r="CO40" s="13">
        <v>-4.8379999999999999E-2</v>
      </c>
      <c r="CP40" s="13">
        <v>-3.6060000000000002E-2</v>
      </c>
      <c r="CQ40" s="13">
        <v>-5.3719999999999997E-2</v>
      </c>
      <c r="CR40" s="13">
        <v>-5.3499999999999997E-3</v>
      </c>
      <c r="CS40" s="13">
        <v>-1.7670000000000002E-2</v>
      </c>
      <c r="CT40" s="13">
        <v>2.2269000000000001E-2</v>
      </c>
      <c r="CU40" s="13">
        <v>2.2061999999999998E-2</v>
      </c>
      <c r="CV40" s="13">
        <v>-3.5360000000000001E-3</v>
      </c>
      <c r="CW40" s="13">
        <v>-2.7084E-2</v>
      </c>
      <c r="CX40" s="13">
        <v>-2.6537999999999999E-2</v>
      </c>
      <c r="CY40" s="13">
        <v>1.0812799999999999E-2</v>
      </c>
      <c r="CZ40" s="13">
        <v>1.32972E-2</v>
      </c>
      <c r="DA40" s="13">
        <v>1.46552E-2</v>
      </c>
      <c r="DB40" s="13">
        <v>3.8424000000000002E-3</v>
      </c>
      <c r="DC40" s="13">
        <v>1.358E-3</v>
      </c>
      <c r="DD40" s="30">
        <v>-2.3990000000000001E-2</v>
      </c>
      <c r="DE40" s="30">
        <v>-4.6269999999999999E-2</v>
      </c>
      <c r="DF40" s="30">
        <v>-1.321E-2</v>
      </c>
      <c r="DG40" s="30">
        <v>-2.2280000000000001E-2</v>
      </c>
      <c r="DH40" s="30">
        <v>1.0780000000000001E-2</v>
      </c>
      <c r="DI40" s="30">
        <v>3.1269999999999999E-2</v>
      </c>
      <c r="DJ40" s="30">
        <v>3.3059999999999999E-2</v>
      </c>
    </row>
    <row r="41" spans="1:114" x14ac:dyDescent="0.25">
      <c r="A41" s="2" t="s">
        <v>216</v>
      </c>
      <c r="B41" s="20">
        <v>-3.85495E-2</v>
      </c>
      <c r="C41" s="20">
        <v>-1.6817599999999999E-2</v>
      </c>
      <c r="D41" s="20">
        <v>-1.6300800000000001E-2</v>
      </c>
      <c r="E41" s="20">
        <v>0</v>
      </c>
      <c r="F41" s="20">
        <v>-3.6519999999999999E-4</v>
      </c>
      <c r="G41" s="20">
        <v>-1.516E-4</v>
      </c>
      <c r="H41" s="20">
        <v>2.1731899999999998E-2</v>
      </c>
      <c r="I41" s="20">
        <v>2.9218999999999998E-3</v>
      </c>
      <c r="J41" s="20">
        <v>7.3048000000000002E-3</v>
      </c>
      <c r="K41" s="20">
        <v>4.5655000000000001E-3</v>
      </c>
      <c r="L41" s="20">
        <v>6.9395999999999998E-3</v>
      </c>
      <c r="M41" s="20">
        <v>0</v>
      </c>
      <c r="N41" s="35">
        <v>0.32213750000000002</v>
      </c>
      <c r="O41" s="35">
        <v>0.44374439999999998</v>
      </c>
      <c r="P41" s="35">
        <v>0.2341182</v>
      </c>
      <c r="Q41" s="15">
        <v>1.7000000000000001E-2</v>
      </c>
      <c r="R41" s="15">
        <v>2.1999999999999999E-2</v>
      </c>
      <c r="S41" s="15">
        <v>3.9E-2</v>
      </c>
      <c r="T41" s="14">
        <f>R41/S41</f>
        <v>0.5641025641025641</v>
      </c>
      <c r="U41" s="20">
        <v>2.4E-2</v>
      </c>
      <c r="V41" s="20">
        <v>8.0000000000000002E-3</v>
      </c>
      <c r="W41" s="20">
        <v>-0.06</v>
      </c>
      <c r="X41" s="20">
        <v>2.4E-2</v>
      </c>
      <c r="Y41" s="20">
        <v>5.0000000000000001E-3</v>
      </c>
      <c r="Z41" s="20">
        <v>1E-3</v>
      </c>
      <c r="AA41" s="20">
        <v>8.0000000000000002E-3</v>
      </c>
      <c r="AB41" s="20">
        <v>8.9999999999999993E-3</v>
      </c>
      <c r="AC41" s="20">
        <v>-3.0000000000000001E-3</v>
      </c>
      <c r="AD41" s="20">
        <v>8.0000000000000002E-3</v>
      </c>
      <c r="AE41" s="20">
        <v>2.3E-3</v>
      </c>
      <c r="AF41" s="20">
        <v>0</v>
      </c>
      <c r="AG41" s="20">
        <v>1E-3</v>
      </c>
      <c r="AH41" s="20">
        <v>5.0000000000000001E-3</v>
      </c>
      <c r="AI41" s="20">
        <v>-8.9999999999999993E-3</v>
      </c>
      <c r="AJ41" s="20">
        <v>2.1999999999999999E-2</v>
      </c>
      <c r="AK41" s="20">
        <v>2E-3</v>
      </c>
      <c r="AL41" s="20">
        <v>5.0000000000000001E-3</v>
      </c>
      <c r="AM41" s="20">
        <v>2E-3</v>
      </c>
      <c r="AN41" s="20">
        <v>1E-3</v>
      </c>
      <c r="AO41" s="20">
        <v>8.9999999999999993E-3</v>
      </c>
      <c r="AP41" s="20">
        <v>5.0000000000000001E-3</v>
      </c>
      <c r="AQ41" s="20">
        <v>1.2E-2</v>
      </c>
      <c r="AR41" s="20">
        <v>0</v>
      </c>
      <c r="AS41" s="20">
        <v>3.0000000000000001E-3</v>
      </c>
      <c r="AT41" s="20">
        <v>-2E-3</v>
      </c>
      <c r="AU41" s="20">
        <v>0</v>
      </c>
      <c r="AV41" s="20">
        <v>0</v>
      </c>
      <c r="AW41" s="20">
        <v>0</v>
      </c>
      <c r="AX41" s="20">
        <v>0</v>
      </c>
      <c r="AY41" s="20">
        <v>-5.0000000000000001E-3</v>
      </c>
      <c r="AZ41" s="20">
        <v>-2E-3</v>
      </c>
      <c r="BA41" s="20">
        <v>-2E-3</v>
      </c>
      <c r="BB41" s="20">
        <f>SUM(AN41:AO41,AX41:BA41)</f>
        <v>9.9999999999999829E-4</v>
      </c>
      <c r="BC41" s="20">
        <f>SUM(AN41,AQ41:AS41,AT41:AW41)</f>
        <v>1.4E-2</v>
      </c>
      <c r="BD41" s="26">
        <f>BC41/(BB41+BC41)</f>
        <v>0.93333333333333335</v>
      </c>
      <c r="BE41" s="40">
        <v>0.21000000000000002</v>
      </c>
      <c r="BF41" s="40">
        <v>12.1</v>
      </c>
      <c r="BG41" s="40">
        <v>54.28</v>
      </c>
      <c r="BH41" s="40"/>
      <c r="BI41" s="40"/>
      <c r="BJ41" s="40"/>
      <c r="BK41" s="14">
        <f>BF41/(BE41+BF41)</f>
        <v>0.9829406986190089</v>
      </c>
      <c r="BL41" s="41">
        <v>14.72</v>
      </c>
      <c r="BM41" s="41">
        <v>14.72</v>
      </c>
      <c r="BN41" s="41">
        <v>12.1</v>
      </c>
      <c r="BO41" s="41">
        <v>0</v>
      </c>
      <c r="BP41" s="26">
        <f>SUM(BN41:BO41)/SUM(BL41:BO41)</f>
        <v>0.2912855079441502</v>
      </c>
      <c r="BQ41" s="15">
        <v>2.4430000000000001</v>
      </c>
      <c r="BR41" s="20">
        <v>3.2000000000000001E-2</v>
      </c>
      <c r="BS41" s="20">
        <v>0.11799999999999999</v>
      </c>
      <c r="BT41" s="20">
        <v>4.8000000000000001E-2</v>
      </c>
      <c r="BU41" s="15">
        <v>6.5699999999999995E-2</v>
      </c>
      <c r="BV41" s="15">
        <v>1.7899999999999999E-2</v>
      </c>
      <c r="BW41" s="15">
        <v>0.27289999999999998</v>
      </c>
      <c r="BX41" s="15">
        <v>1.2500000000000001E-2</v>
      </c>
      <c r="BY41" s="15">
        <v>4.1999999999999997E-3</v>
      </c>
      <c r="BZ41" s="15">
        <v>5.9999999999999995E-4</v>
      </c>
      <c r="CA41" s="15">
        <v>6.9999999999999999E-4</v>
      </c>
      <c r="CB41" s="30">
        <v>8.4799999999999997E-3</v>
      </c>
      <c r="CC41" s="30">
        <v>0</v>
      </c>
      <c r="CD41" s="30">
        <v>3.2290999999999999E-3</v>
      </c>
      <c r="CE41" s="30">
        <v>5.9706000000000004E-3</v>
      </c>
      <c r="CF41" s="30">
        <v>-7.1960000000000004E-4</v>
      </c>
      <c r="CG41" s="30">
        <v>-4.1459099999999999E-2</v>
      </c>
      <c r="CH41" s="30">
        <v>1.17821E-2</v>
      </c>
      <c r="CI41" s="30">
        <v>-1.2547300000000001E-2</v>
      </c>
      <c r="CJ41" s="30">
        <v>-2.5169400000000001E-2</v>
      </c>
      <c r="CK41" s="30">
        <v>-1.55245E-2</v>
      </c>
      <c r="CL41" s="30">
        <f t="shared" si="0"/>
        <v>-5.3241200000000002E-2</v>
      </c>
      <c r="CM41" s="30">
        <f t="shared" si="1"/>
        <v>6.1721200000000004E-2</v>
      </c>
      <c r="CN41" s="31">
        <f>-CL41/CM41</f>
        <v>0.86260798558679996</v>
      </c>
      <c r="CO41" s="13">
        <v>-2.929E-2</v>
      </c>
      <c r="CP41" s="13">
        <v>-3.2489999999999998E-2</v>
      </c>
      <c r="CQ41" s="13">
        <v>-4.2610000000000002E-2</v>
      </c>
      <c r="CR41" s="13">
        <v>-1.332E-2</v>
      </c>
      <c r="CS41" s="13">
        <v>-1.0120000000000001E-2</v>
      </c>
      <c r="CT41" s="13">
        <v>2.6454999999999999E-2</v>
      </c>
      <c r="CU41" s="13">
        <v>1.6743000000000001E-2</v>
      </c>
      <c r="CV41" s="13">
        <v>-2.3637999999999999E-2</v>
      </c>
      <c r="CW41" s="13">
        <v>-5.1582000000000003E-2</v>
      </c>
      <c r="CX41" s="13">
        <v>-4.1715000000000002E-2</v>
      </c>
      <c r="CY41" s="13">
        <v>-6.1451699999999998E-2</v>
      </c>
      <c r="CZ41" s="13">
        <v>-5.1337300000000002E-2</v>
      </c>
      <c r="DA41" s="13">
        <v>-5.54867E-2</v>
      </c>
      <c r="DB41" s="13">
        <v>5.9649999999999998E-3</v>
      </c>
      <c r="DC41" s="13">
        <v>-4.1494000000000001E-3</v>
      </c>
      <c r="DD41" s="30">
        <v>-1.1899999999999999E-2</v>
      </c>
      <c r="DE41" s="30">
        <v>-8.0429999999999988E-2</v>
      </c>
      <c r="DF41" s="30">
        <v>-5.6989999999999999E-2</v>
      </c>
      <c r="DG41" s="30">
        <v>-6.8529999999999994E-2</v>
      </c>
      <c r="DH41" s="30">
        <v>-4.5090000000000005E-2</v>
      </c>
      <c r="DI41" s="30">
        <v>3.7780000000000001E-2</v>
      </c>
      <c r="DJ41" s="30">
        <v>2.3439999999999999E-2</v>
      </c>
    </row>
    <row r="42" spans="1:114" x14ac:dyDescent="0.25">
      <c r="A42" s="2" t="s">
        <v>217</v>
      </c>
      <c r="B42" s="20">
        <v>-3.3430500000000002E-2</v>
      </c>
      <c r="C42" s="20">
        <v>-1.67887E-2</v>
      </c>
      <c r="D42" s="20">
        <v>-1.2614E-2</v>
      </c>
      <c r="E42" s="20">
        <v>-1.8707999999999999E-3</v>
      </c>
      <c r="F42" s="20">
        <v>-1.9010000000000001E-4</v>
      </c>
      <c r="G42" s="20">
        <v>-1.6946999999999999E-3</v>
      </c>
      <c r="H42" s="20">
        <v>1.6641699999999999E-2</v>
      </c>
      <c r="I42" s="20">
        <v>1.1310499999999999E-2</v>
      </c>
      <c r="J42" s="20">
        <v>2.6608999999999999E-3</v>
      </c>
      <c r="K42" s="20">
        <v>7.5069999999999998E-4</v>
      </c>
      <c r="L42" s="20">
        <v>0</v>
      </c>
      <c r="M42" s="20">
        <v>1.7738999999999999E-3</v>
      </c>
      <c r="N42" s="35">
        <v>0</v>
      </c>
      <c r="O42" s="35">
        <v>0.4303555</v>
      </c>
      <c r="P42" s="35">
        <v>0.5696445</v>
      </c>
      <c r="Q42" s="15">
        <v>1.7000000000000001E-2</v>
      </c>
      <c r="R42" s="15">
        <v>1.7000000000000001E-2</v>
      </c>
      <c r="S42" s="15">
        <v>3.4000000000000002E-2</v>
      </c>
      <c r="T42" s="14">
        <f>R42/S42</f>
        <v>0.5</v>
      </c>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6"/>
      <c r="BE42" s="40"/>
      <c r="BF42" s="40"/>
      <c r="BG42" s="40"/>
      <c r="BH42" s="40">
        <v>25.030000000000005</v>
      </c>
      <c r="BI42" s="40">
        <v>16.969999999999995</v>
      </c>
      <c r="BJ42" s="40">
        <v>95.809999999999988</v>
      </c>
      <c r="BK42" s="14">
        <f>BI42/(BH42+BI42)</f>
        <v>0.40404761904761893</v>
      </c>
      <c r="BL42" s="41"/>
      <c r="BM42" s="41"/>
      <c r="BN42" s="41"/>
      <c r="BO42" s="41"/>
      <c r="BP42" s="26"/>
      <c r="BQ42" s="15">
        <v>4.3070000000000004</v>
      </c>
      <c r="BR42" s="20">
        <v>-1.0999999999999999E-2</v>
      </c>
      <c r="BS42" s="20">
        <v>1.7999999999999999E-2</v>
      </c>
      <c r="BT42" s="20">
        <v>1.7000000000000001E-2</v>
      </c>
      <c r="BU42" s="15">
        <v>4.1799999999999997E-2</v>
      </c>
      <c r="BV42" s="15">
        <v>2.46E-2</v>
      </c>
      <c r="BW42" s="15">
        <v>0.58679999999999999</v>
      </c>
      <c r="BX42" s="15">
        <v>1.9199999999999998E-2</v>
      </c>
      <c r="BY42" s="15">
        <v>4.7999999999999996E-3</v>
      </c>
      <c r="BZ42" s="15">
        <v>1E-3</v>
      </c>
      <c r="CA42" s="15">
        <v>-4.0000000000000002E-4</v>
      </c>
      <c r="CB42" s="30">
        <v>-2.2773999999999999E-2</v>
      </c>
      <c r="CC42" s="30">
        <v>2.3200000000000001E-5</v>
      </c>
      <c r="CD42" s="30">
        <v>-5.2930000000000002E-4</v>
      </c>
      <c r="CE42" s="30">
        <v>6.4206000000000003E-3</v>
      </c>
      <c r="CF42" s="30">
        <v>-2.8688399999999999E-2</v>
      </c>
      <c r="CG42" s="30">
        <v>-5.6776999999999999E-3</v>
      </c>
      <c r="CH42" s="30">
        <v>3.8500000000000001E-5</v>
      </c>
      <c r="CI42" s="30">
        <v>-2.0003E-3</v>
      </c>
      <c r="CJ42" s="30">
        <v>1.1538E-3</v>
      </c>
      <c r="CK42" s="30">
        <v>-4.8697000000000002E-3</v>
      </c>
      <c r="CL42" s="30">
        <f t="shared" si="0"/>
        <v>-5.7162000000000003E-3</v>
      </c>
      <c r="CM42" s="30">
        <f t="shared" si="1"/>
        <v>-1.7057799999999998E-2</v>
      </c>
      <c r="CN42" s="32">
        <v>1</v>
      </c>
      <c r="CO42" s="13">
        <v>-5.8720000000000001E-2</v>
      </c>
      <c r="CP42" s="13">
        <v>2.0200000000000001E-3</v>
      </c>
      <c r="CQ42" s="13">
        <v>5.0900000000000001E-2</v>
      </c>
      <c r="CR42" s="13">
        <v>0.10961</v>
      </c>
      <c r="CS42" s="13">
        <v>4.888E-2</v>
      </c>
      <c r="CT42" s="13">
        <v>5.7200000000000003E-3</v>
      </c>
      <c r="CU42" s="13">
        <v>8.4639999999999993E-3</v>
      </c>
      <c r="CV42" s="13">
        <v>2.6946000000000001E-2</v>
      </c>
      <c r="CW42" s="13">
        <v>2.2488000000000001E-2</v>
      </c>
      <c r="CX42" s="13">
        <v>1.8376E-2</v>
      </c>
      <c r="CY42" s="13">
        <v>-2.9361999999999999E-3</v>
      </c>
      <c r="CZ42" s="13">
        <v>-2.6616600000000001E-2</v>
      </c>
      <c r="DA42" s="13">
        <v>-3.4042200000000002E-2</v>
      </c>
      <c r="DB42" s="13">
        <v>-3.1106100000000001E-2</v>
      </c>
      <c r="DC42" s="13">
        <v>-7.4257000000000004E-3</v>
      </c>
      <c r="DD42" s="30">
        <v>1.7964999999999998E-2</v>
      </c>
      <c r="DE42" s="30">
        <v>9.75E-3</v>
      </c>
      <c r="DF42" s="30">
        <v>-4.4000000000000003E-3</v>
      </c>
      <c r="DG42" s="30">
        <v>-8.2150000000000001E-3</v>
      </c>
      <c r="DH42" s="30">
        <v>-2.2364999999999999E-2</v>
      </c>
      <c r="DI42" s="30">
        <v>2.5800000000000003E-3</v>
      </c>
      <c r="DJ42" s="30">
        <v>-1.4150000000000001E-2</v>
      </c>
    </row>
    <row r="43" spans="1:114" x14ac:dyDescent="0.25">
      <c r="A43" s="2" t="s">
        <v>218</v>
      </c>
      <c r="B43" s="20">
        <v>-5.0625000000000002E-3</v>
      </c>
      <c r="C43" s="20">
        <v>-1.8791999999999999E-3</v>
      </c>
      <c r="D43" s="20">
        <v>-1.8791999999999999E-3</v>
      </c>
      <c r="E43" s="20">
        <v>0</v>
      </c>
      <c r="F43" s="20">
        <v>0</v>
      </c>
      <c r="G43" s="20">
        <v>0</v>
      </c>
      <c r="H43" s="20">
        <v>3.1833E-3</v>
      </c>
      <c r="I43" s="20">
        <v>2.8825999999999999E-3</v>
      </c>
      <c r="J43" s="20">
        <v>0</v>
      </c>
      <c r="K43" s="20">
        <v>9.3999999999999994E-5</v>
      </c>
      <c r="L43" s="20">
        <v>1.88E-5</v>
      </c>
      <c r="M43" s="20">
        <v>0</v>
      </c>
      <c r="N43" s="35">
        <v>0</v>
      </c>
      <c r="O43" s="35">
        <v>0.68337040000000004</v>
      </c>
      <c r="P43" s="35">
        <v>0.31662950000000001</v>
      </c>
      <c r="Q43" s="15"/>
      <c r="R43" s="15"/>
      <c r="S43" s="15"/>
      <c r="T43" s="14"/>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6"/>
      <c r="BE43" s="40"/>
      <c r="BF43" s="40"/>
      <c r="BG43" s="40"/>
      <c r="BH43" s="40"/>
      <c r="BI43" s="40"/>
      <c r="BJ43" s="40"/>
      <c r="BK43" s="14"/>
      <c r="BL43" s="41"/>
      <c r="BM43" s="41"/>
      <c r="BN43" s="41"/>
      <c r="BO43" s="41"/>
      <c r="BP43" s="26"/>
      <c r="BQ43" s="15"/>
      <c r="BR43" s="20"/>
      <c r="BS43" s="20"/>
      <c r="BT43" s="20"/>
      <c r="BU43" s="15"/>
      <c r="BV43" s="15"/>
      <c r="BW43" s="15"/>
      <c r="BX43" s="15"/>
      <c r="BY43" s="15"/>
      <c r="BZ43" s="15"/>
      <c r="CA43" s="15"/>
      <c r="CB43" s="30"/>
      <c r="CC43" s="30"/>
      <c r="CD43" s="30"/>
      <c r="CE43" s="30"/>
      <c r="CF43" s="30"/>
      <c r="CG43" s="30"/>
      <c r="CH43" s="30"/>
      <c r="CI43" s="30"/>
      <c r="CJ43" s="30"/>
      <c r="CK43" s="30"/>
      <c r="CL43" s="30"/>
      <c r="CM43" s="30"/>
      <c r="CN43" s="31"/>
      <c r="CO43" s="13">
        <v>1.8500000000000001E-3</v>
      </c>
      <c r="CP43" s="13">
        <v>3.1739999999999997E-2</v>
      </c>
      <c r="CQ43" s="13">
        <v>6.0580000000000002E-2</v>
      </c>
      <c r="CR43" s="13">
        <v>5.8720000000000001E-2</v>
      </c>
      <c r="CS43" s="13">
        <v>2.8840000000000001E-2</v>
      </c>
      <c r="CT43" s="13">
        <v>1.8161E-2</v>
      </c>
      <c r="CU43" s="13">
        <v>2.3265999999999998E-2</v>
      </c>
      <c r="CV43" s="13">
        <v>3.3827000000000003E-2</v>
      </c>
      <c r="CW43" s="13">
        <v>1.5637000000000002E-2</v>
      </c>
      <c r="CX43" s="13"/>
      <c r="CY43" s="13">
        <v>3.2157199999999997E-2</v>
      </c>
      <c r="CZ43" s="13">
        <v>2.63479E-2</v>
      </c>
      <c r="DA43" s="13">
        <v>3.8573999999999997E-2</v>
      </c>
      <c r="DB43" s="13">
        <v>6.4168000000000003E-3</v>
      </c>
      <c r="DC43" s="13"/>
      <c r="DD43" s="30">
        <v>7.5900000000000004E-3</v>
      </c>
      <c r="DE43" s="30">
        <v>6.2E-4</v>
      </c>
      <c r="DF43" s="30">
        <v>3.2300000000000002E-3</v>
      </c>
      <c r="DG43" s="30">
        <v>-6.9699999999999996E-3</v>
      </c>
      <c r="DH43" s="30">
        <v>-4.3600000000000002E-3</v>
      </c>
      <c r="DI43" s="30">
        <v>-5.1999999999999998E-3</v>
      </c>
      <c r="DJ43" s="30">
        <v>2.6099999999999999E-3</v>
      </c>
    </row>
    <row r="44" spans="1:114" x14ac:dyDescent="0.25">
      <c r="A44" s="2" t="s">
        <v>219</v>
      </c>
      <c r="B44" s="20">
        <v>-1.8912200000000001E-2</v>
      </c>
      <c r="C44" s="20">
        <v>-1.47089E-2</v>
      </c>
      <c r="D44" s="20">
        <v>-5.352E-3</v>
      </c>
      <c r="E44" s="20">
        <v>-2.4212999999999999E-3</v>
      </c>
      <c r="F44" s="20">
        <v>-6.084E-3</v>
      </c>
      <c r="G44" s="20">
        <v>0</v>
      </c>
      <c r="H44" s="20">
        <v>4.2033000000000001E-3</v>
      </c>
      <c r="I44" s="20">
        <v>0</v>
      </c>
      <c r="J44" s="20">
        <v>3.9347000000000002E-3</v>
      </c>
      <c r="K44" s="20">
        <v>1.6979E-3</v>
      </c>
      <c r="L44" s="20">
        <v>0</v>
      </c>
      <c r="M44" s="20">
        <v>0</v>
      </c>
      <c r="N44" s="35">
        <v>0.1109279</v>
      </c>
      <c r="O44" s="35">
        <v>0.85173989999999999</v>
      </c>
      <c r="P44" s="35">
        <v>3.7332200000000003E-2</v>
      </c>
      <c r="Q44" s="15">
        <v>1.4999999999999999E-2</v>
      </c>
      <c r="R44" s="15">
        <v>4.0000000000000001E-3</v>
      </c>
      <c r="S44" s="15">
        <v>1.9E-2</v>
      </c>
      <c r="T44" s="14">
        <f>R44/S44</f>
        <v>0.2105263157894737</v>
      </c>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6"/>
      <c r="BE44" s="40"/>
      <c r="BF44" s="40"/>
      <c r="BG44" s="40"/>
      <c r="BH44" s="40">
        <v>13.25</v>
      </c>
      <c r="BI44" s="40">
        <v>6.65</v>
      </c>
      <c r="BJ44" s="40">
        <v>20.53</v>
      </c>
      <c r="BK44" s="14">
        <f>BI44/(BH44+BI44)</f>
        <v>0.33417085427135684</v>
      </c>
      <c r="BL44" s="41"/>
      <c r="BM44" s="41"/>
      <c r="BN44" s="41"/>
      <c r="BO44" s="41"/>
      <c r="BP44" s="26"/>
      <c r="BQ44" s="15">
        <v>4.4210000000000003</v>
      </c>
      <c r="BR44" s="20">
        <v>4.9000000000000002E-2</v>
      </c>
      <c r="BS44" s="20">
        <v>0.124</v>
      </c>
      <c r="BT44" s="20">
        <v>5.1999999999999998E-2</v>
      </c>
      <c r="BU44" s="15">
        <v>6.8199999999999997E-2</v>
      </c>
      <c r="BV44" s="15">
        <v>3.6799999999999999E-2</v>
      </c>
      <c r="BW44" s="15">
        <v>0.53910000000000002</v>
      </c>
      <c r="BX44" s="15">
        <v>1.78E-2</v>
      </c>
      <c r="BY44" s="15">
        <v>7.9000000000000008E-3</v>
      </c>
      <c r="BZ44" s="15">
        <v>1E-4</v>
      </c>
      <c r="CA44" s="15">
        <v>1.09E-2</v>
      </c>
      <c r="CB44" s="30">
        <v>5.9398000000000003E-3</v>
      </c>
      <c r="CC44" s="30">
        <v>-1.0632E-3</v>
      </c>
      <c r="CD44" s="30">
        <v>-2.6794000000000002E-3</v>
      </c>
      <c r="CE44" s="30">
        <v>5.0156999999999997E-3</v>
      </c>
      <c r="CF44" s="30">
        <v>4.6667000000000002E-3</v>
      </c>
      <c r="CG44" s="30">
        <v>-2.4469399999999999E-2</v>
      </c>
      <c r="CH44" s="30">
        <v>7.2420000000000002E-3</v>
      </c>
      <c r="CI44" s="30">
        <v>-4.9508E-3</v>
      </c>
      <c r="CJ44" s="30">
        <v>-1.96484E-2</v>
      </c>
      <c r="CK44" s="30">
        <v>-7.1123000000000002E-3</v>
      </c>
      <c r="CL44" s="30">
        <f t="shared" si="0"/>
        <v>-3.1711400000000001E-2</v>
      </c>
      <c r="CM44" s="30">
        <f t="shared" si="1"/>
        <v>3.7651200000000003E-2</v>
      </c>
      <c r="CN44" s="31">
        <f>-CL44/CM44</f>
        <v>0.84224141594424606</v>
      </c>
      <c r="CO44" s="13">
        <v>-5.0279999999999998E-2</v>
      </c>
      <c r="CP44" s="13">
        <v>-3.245E-2</v>
      </c>
      <c r="CQ44" s="13">
        <v>-1.985E-2</v>
      </c>
      <c r="CR44" s="13">
        <v>3.0429999999999999E-2</v>
      </c>
      <c r="CS44" s="13">
        <v>1.26E-2</v>
      </c>
      <c r="CT44" s="13">
        <v>1.7982000000000001E-2</v>
      </c>
      <c r="CU44" s="13">
        <v>1.6809999999999999E-2</v>
      </c>
      <c r="CV44" s="13">
        <v>-1.0369999999999999E-3</v>
      </c>
      <c r="CW44" s="13">
        <v>-0.02</v>
      </c>
      <c r="CX44" s="13">
        <v>-1.8436000000000001E-2</v>
      </c>
      <c r="CY44" s="13">
        <v>-1.6375199999999999E-2</v>
      </c>
      <c r="CZ44" s="13">
        <v>-9.7893000000000008E-3</v>
      </c>
      <c r="DA44" s="13">
        <v>9.3199999999999999E-4</v>
      </c>
      <c r="DB44" s="13">
        <v>1.7307199999999998E-2</v>
      </c>
      <c r="DC44" s="13">
        <v>1.07213E-2</v>
      </c>
      <c r="DD44" s="30">
        <v>-4.9724999999999998E-2</v>
      </c>
      <c r="DE44" s="30">
        <v>-8.5540000000000005E-2</v>
      </c>
      <c r="DF44" s="30">
        <v>-5.4120000000000001E-2</v>
      </c>
      <c r="DG44" s="30">
        <v>-3.5815E-2</v>
      </c>
      <c r="DH44" s="30">
        <v>-4.3949999999999996E-3</v>
      </c>
      <c r="DI44" s="30">
        <v>4.2849999999999999E-2</v>
      </c>
      <c r="DJ44" s="30">
        <v>3.1419999999999997E-2</v>
      </c>
    </row>
    <row r="45" spans="1:114" x14ac:dyDescent="0.25">
      <c r="A45" s="2" t="s">
        <v>220</v>
      </c>
      <c r="B45" s="20">
        <v>-5.6368300000000003E-2</v>
      </c>
      <c r="C45" s="20">
        <v>-3.2457899999999998E-2</v>
      </c>
      <c r="D45" s="20">
        <v>-2.4179200000000001E-2</v>
      </c>
      <c r="E45" s="20">
        <v>-8.2786999999999999E-3</v>
      </c>
      <c r="F45" s="20">
        <v>0</v>
      </c>
      <c r="G45" s="20">
        <v>0</v>
      </c>
      <c r="H45" s="20">
        <v>2.3910399999999998E-2</v>
      </c>
      <c r="I45" s="20">
        <v>7.1953E-3</v>
      </c>
      <c r="J45" s="20">
        <v>2.9681999999999998E-3</v>
      </c>
      <c r="K45" s="20">
        <v>4.8450999999999998E-3</v>
      </c>
      <c r="L45" s="20">
        <v>0</v>
      </c>
      <c r="M45" s="20">
        <v>8.7658000000000007E-3</v>
      </c>
      <c r="N45" s="35">
        <v>0.21196110000000001</v>
      </c>
      <c r="O45" s="35">
        <v>0.36910219999999999</v>
      </c>
      <c r="P45" s="35">
        <v>0.4189367</v>
      </c>
      <c r="Q45" s="15">
        <v>3.2000000000000001E-2</v>
      </c>
      <c r="R45" s="15">
        <v>2.4E-2</v>
      </c>
      <c r="S45" s="15">
        <v>5.6000000000000001E-2</v>
      </c>
      <c r="T45" s="14">
        <f>R45/S45</f>
        <v>0.42857142857142855</v>
      </c>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6"/>
      <c r="BE45" s="40"/>
      <c r="BF45" s="40"/>
      <c r="BG45" s="40"/>
      <c r="BH45" s="40">
        <v>122.72</v>
      </c>
      <c r="BI45" s="40">
        <v>162.05000000000001</v>
      </c>
      <c r="BJ45" s="40">
        <v>0</v>
      </c>
      <c r="BK45" s="14">
        <f>BI45/(BH45+BI45)</f>
        <v>0.56905572918495639</v>
      </c>
      <c r="BL45" s="41"/>
      <c r="BM45" s="41"/>
      <c r="BN45" s="41"/>
      <c r="BO45" s="41"/>
      <c r="BP45" s="26"/>
      <c r="BQ45" s="15"/>
      <c r="BR45" s="20"/>
      <c r="BS45" s="20"/>
      <c r="BT45" s="20"/>
      <c r="BU45" s="15">
        <v>5.8799999999999998E-2</v>
      </c>
      <c r="BV45" s="15">
        <v>1.8100000000000002E-2</v>
      </c>
      <c r="BW45" s="15">
        <v>0.30830000000000002</v>
      </c>
      <c r="BX45" s="15">
        <v>4.7999999999999996E-3</v>
      </c>
      <c r="BY45" s="15">
        <v>3.7000000000000002E-3</v>
      </c>
      <c r="BZ45" s="15">
        <v>4.0000000000000002E-4</v>
      </c>
      <c r="CA45" s="15">
        <v>9.1999999999999998E-3</v>
      </c>
      <c r="CB45" s="30">
        <v>1.1059599999999999E-2</v>
      </c>
      <c r="CC45" s="30">
        <v>-7.3839999999999995E-4</v>
      </c>
      <c r="CD45" s="30">
        <v>2.32727E-2</v>
      </c>
      <c r="CE45" s="30">
        <v>-8.989E-4</v>
      </c>
      <c r="CF45" s="30">
        <v>-1.05757E-2</v>
      </c>
      <c r="CG45" s="30">
        <v>-2.7490899999999999E-2</v>
      </c>
      <c r="CH45" s="30">
        <v>2.4071000000000001E-3</v>
      </c>
      <c r="CI45" s="30">
        <v>-1.2997699999999999E-2</v>
      </c>
      <c r="CJ45" s="30">
        <v>-9.1363999999999994E-3</v>
      </c>
      <c r="CK45" s="30">
        <v>-7.7638000000000004E-3</v>
      </c>
      <c r="CL45" s="30">
        <f t="shared" si="0"/>
        <v>-2.9897999999999997E-2</v>
      </c>
      <c r="CM45" s="30">
        <f t="shared" si="1"/>
        <v>4.0957599999999997E-2</v>
      </c>
      <c r="CN45" s="31">
        <f>-CL45/CM45</f>
        <v>0.72997441256323614</v>
      </c>
      <c r="CO45" s="13">
        <v>-3.4549999999999997E-2</v>
      </c>
      <c r="CP45" s="13">
        <v>-1.0919999999999999E-2</v>
      </c>
      <c r="CQ45" s="13">
        <v>2.887E-2</v>
      </c>
      <c r="CR45" s="13">
        <v>6.3420000000000004E-2</v>
      </c>
      <c r="CS45" s="13">
        <v>3.9789999999999999E-2</v>
      </c>
      <c r="CT45" s="13">
        <v>1.3495999999999999E-2</v>
      </c>
      <c r="CU45" s="13">
        <v>1.8596000000000001E-2</v>
      </c>
      <c r="CV45" s="13">
        <v>1.6063000000000001E-2</v>
      </c>
      <c r="CW45" s="13">
        <v>2.6589999999999999E-3</v>
      </c>
      <c r="CX45" s="13"/>
      <c r="CY45" s="13">
        <v>-3.3015200000000001E-2</v>
      </c>
      <c r="CZ45" s="13">
        <v>-2.7662099999999998E-2</v>
      </c>
      <c r="DA45" s="13">
        <v>-2.4834999999999999E-2</v>
      </c>
      <c r="DB45" s="13">
        <v>8.1802000000000003E-3</v>
      </c>
      <c r="DC45" s="13"/>
      <c r="DD45" s="30">
        <v>-2.564E-2</v>
      </c>
      <c r="DE45" s="30">
        <v>-8.478999999999999E-2</v>
      </c>
      <c r="DF45" s="30">
        <v>-6.3670000000000004E-2</v>
      </c>
      <c r="DG45" s="30">
        <v>-5.9150000000000001E-2</v>
      </c>
      <c r="DH45" s="30">
        <v>-3.8030000000000001E-2</v>
      </c>
      <c r="DI45" s="30">
        <v>1.772E-2</v>
      </c>
      <c r="DJ45" s="30">
        <v>2.112E-2</v>
      </c>
    </row>
    <row r="47" spans="1:114" x14ac:dyDescent="0.25">
      <c r="CB47" s="12"/>
      <c r="CC47" s="1"/>
      <c r="CD47" s="1"/>
      <c r="CE47" s="1"/>
      <c r="CF47" s="1"/>
      <c r="CG47" s="12"/>
      <c r="CH47" s="12"/>
      <c r="CI47" s="12"/>
      <c r="CJ47" s="12"/>
      <c r="CK47" s="12"/>
      <c r="CL47" s="12"/>
    </row>
    <row r="48" spans="1:114" x14ac:dyDescent="0.25">
      <c r="B48" s="6"/>
      <c r="BR48" s="5"/>
      <c r="BS48" s="5"/>
      <c r="BT48" s="5"/>
      <c r="CG48" s="34"/>
      <c r="CH48" s="34"/>
      <c r="CI48" s="34"/>
      <c r="CJ48" s="34"/>
      <c r="CK48" s="34"/>
      <c r="CL48" s="34"/>
      <c r="CN48" s="4"/>
    </row>
    <row r="49" spans="2:2" x14ac:dyDescent="0.25">
      <c r="B49" s="6"/>
    </row>
    <row r="50" spans="2:2" x14ac:dyDescent="0.25">
      <c r="B50" s="6"/>
    </row>
    <row r="51" spans="2:2" x14ac:dyDescent="0.25">
      <c r="B51" s="6"/>
    </row>
    <row r="52" spans="2:2" x14ac:dyDescent="0.25">
      <c r="B52" s="6"/>
    </row>
    <row r="53" spans="2:2" x14ac:dyDescent="0.25">
      <c r="B53" s="6"/>
    </row>
    <row r="54" spans="2:2" x14ac:dyDescent="0.25">
      <c r="B54" s="6"/>
    </row>
    <row r="55" spans="2:2" x14ac:dyDescent="0.25">
      <c r="B55" s="6"/>
    </row>
    <row r="56" spans="2:2" x14ac:dyDescent="0.25">
      <c r="B56" s="6"/>
    </row>
    <row r="57" spans="2:2" x14ac:dyDescent="0.25">
      <c r="B57" s="6"/>
    </row>
    <row r="58" spans="2:2" x14ac:dyDescent="0.25">
      <c r="B58" s="6"/>
    </row>
    <row r="59" spans="2:2" x14ac:dyDescent="0.25">
      <c r="B59" s="6"/>
    </row>
    <row r="60" spans="2:2" x14ac:dyDescent="0.25">
      <c r="B60" s="6"/>
    </row>
    <row r="61" spans="2:2" x14ac:dyDescent="0.25">
      <c r="B61" s="6"/>
    </row>
    <row r="62" spans="2:2" x14ac:dyDescent="0.25">
      <c r="B62" s="6"/>
    </row>
    <row r="63" spans="2:2" x14ac:dyDescent="0.25">
      <c r="B63" s="6"/>
    </row>
    <row r="64" spans="2:2" x14ac:dyDescent="0.25">
      <c r="B64" s="6"/>
    </row>
    <row r="65" spans="2:2" x14ac:dyDescent="0.25">
      <c r="B65" s="6"/>
    </row>
    <row r="66" spans="2:2" x14ac:dyDescent="0.25">
      <c r="B66" s="6"/>
    </row>
    <row r="67" spans="2:2" x14ac:dyDescent="0.25">
      <c r="B67" s="6"/>
    </row>
    <row r="68" spans="2:2" x14ac:dyDescent="0.25">
      <c r="B68" s="6"/>
    </row>
    <row r="69" spans="2:2" x14ac:dyDescent="0.25">
      <c r="B69" s="6"/>
    </row>
    <row r="70" spans="2:2" x14ac:dyDescent="0.25">
      <c r="B70" s="6"/>
    </row>
    <row r="71" spans="2:2" x14ac:dyDescent="0.25">
      <c r="B71" s="6"/>
    </row>
    <row r="72" spans="2:2" x14ac:dyDescent="0.25">
      <c r="B72" s="6"/>
    </row>
    <row r="73" spans="2:2" x14ac:dyDescent="0.25">
      <c r="B73" s="6"/>
    </row>
    <row r="74" spans="2:2" x14ac:dyDescent="0.25">
      <c r="B74" s="6"/>
    </row>
    <row r="75" spans="2:2" x14ac:dyDescent="0.25">
      <c r="B75" s="6"/>
    </row>
    <row r="76" spans="2:2" x14ac:dyDescent="0.25">
      <c r="B76" s="6"/>
    </row>
    <row r="77" spans="2:2" x14ac:dyDescent="0.25">
      <c r="B77" s="6"/>
    </row>
    <row r="78" spans="2:2" x14ac:dyDescent="0.25">
      <c r="B78" s="6"/>
    </row>
    <row r="79" spans="2:2" x14ac:dyDescent="0.25">
      <c r="B79" s="6"/>
    </row>
    <row r="80" spans="2:2" x14ac:dyDescent="0.25">
      <c r="B80" s="6"/>
    </row>
    <row r="81" spans="2:2" x14ac:dyDescent="0.25">
      <c r="B81" s="6"/>
    </row>
    <row r="82" spans="2:2" x14ac:dyDescent="0.25">
      <c r="B82" s="6"/>
    </row>
    <row r="83" spans="2:2" x14ac:dyDescent="0.25">
      <c r="B83" s="6"/>
    </row>
    <row r="84" spans="2:2" x14ac:dyDescent="0.25">
      <c r="B84" s="6"/>
    </row>
  </sheetData>
  <mergeCells count="98">
    <mergeCell ref="BU8:CA8"/>
    <mergeCell ref="CB8:CM8"/>
    <mergeCell ref="BR8:BT8"/>
    <mergeCell ref="DD1:DJ1"/>
    <mergeCell ref="DD4:DJ4"/>
    <mergeCell ref="DD8:DJ8"/>
    <mergeCell ref="CO8:CQ8"/>
    <mergeCell ref="CT8:CV8"/>
    <mergeCell ref="CT6:CX6"/>
    <mergeCell ref="CY6:DC6"/>
    <mergeCell ref="CY8:DC8"/>
    <mergeCell ref="CO1:DC1"/>
    <mergeCell ref="CO4:CS4"/>
    <mergeCell ref="CT4:CX4"/>
    <mergeCell ref="CY4:DC4"/>
    <mergeCell ref="CO6:CS6"/>
    <mergeCell ref="AJ8:AM8"/>
    <mergeCell ref="AN8:AS8"/>
    <mergeCell ref="AT8:BA8"/>
    <mergeCell ref="BB8:BC8"/>
    <mergeCell ref="B8:M8"/>
    <mergeCell ref="N8:P8"/>
    <mergeCell ref="Q8:S8"/>
    <mergeCell ref="U8:V8"/>
    <mergeCell ref="X8:AI8"/>
    <mergeCell ref="CB1:CN1"/>
    <mergeCell ref="CB4:CN4"/>
    <mergeCell ref="CL5:CN5"/>
    <mergeCell ref="W4:AI4"/>
    <mergeCell ref="BL5:BO5"/>
    <mergeCell ref="W5:AI5"/>
    <mergeCell ref="BE1:BK1"/>
    <mergeCell ref="BE4:BK4"/>
    <mergeCell ref="BL1:BP1"/>
    <mergeCell ref="BL4:BP4"/>
    <mergeCell ref="BU1:CA1"/>
    <mergeCell ref="BS1:BT1"/>
    <mergeCell ref="BS5:BT5"/>
    <mergeCell ref="BS2:BT2"/>
    <mergeCell ref="BS3:BT3"/>
    <mergeCell ref="BU2:CA2"/>
    <mergeCell ref="Q5:S5"/>
    <mergeCell ref="Q4:T4"/>
    <mergeCell ref="Q1:T1"/>
    <mergeCell ref="U1:BD1"/>
    <mergeCell ref="BB4:BD4"/>
    <mergeCell ref="BB5:BD5"/>
    <mergeCell ref="U4:V4"/>
    <mergeCell ref="U2:BD2"/>
    <mergeCell ref="U3:BD3"/>
    <mergeCell ref="B1:P1"/>
    <mergeCell ref="AN4:AS4"/>
    <mergeCell ref="AJ4:AM4"/>
    <mergeCell ref="AT5:BA5"/>
    <mergeCell ref="AT6:BA6"/>
    <mergeCell ref="AT4:BA4"/>
    <mergeCell ref="U5:V5"/>
    <mergeCell ref="U6:V6"/>
    <mergeCell ref="B4:M4"/>
    <mergeCell ref="B5:M5"/>
    <mergeCell ref="C6:G6"/>
    <mergeCell ref="H6:M6"/>
    <mergeCell ref="N6:P6"/>
    <mergeCell ref="N5:P5"/>
    <mergeCell ref="N4:P4"/>
    <mergeCell ref="Q6:S6"/>
    <mergeCell ref="BS6:BT6"/>
    <mergeCell ref="AN6:AS6"/>
    <mergeCell ref="AN5:AS5"/>
    <mergeCell ref="W6:AI6"/>
    <mergeCell ref="AJ5:AM5"/>
    <mergeCell ref="AJ6:AM6"/>
    <mergeCell ref="BL6:BO6"/>
    <mergeCell ref="B2:P2"/>
    <mergeCell ref="B3:M3"/>
    <mergeCell ref="N3:P3"/>
    <mergeCell ref="Q3:T3"/>
    <mergeCell ref="Q2:T2"/>
    <mergeCell ref="BU3:CA3"/>
    <mergeCell ref="BU5:CA5"/>
    <mergeCell ref="BU6:CA6"/>
    <mergeCell ref="BU4:CA4"/>
    <mergeCell ref="CB2:CN2"/>
    <mergeCell ref="CB3:CN3"/>
    <mergeCell ref="CO3:DC3"/>
    <mergeCell ref="DD3:DJ3"/>
    <mergeCell ref="DD6:DF6"/>
    <mergeCell ref="DG6:DJ6"/>
    <mergeCell ref="CB5:CK5"/>
    <mergeCell ref="BH8:BJ8"/>
    <mergeCell ref="BE8:BG8"/>
    <mergeCell ref="BL8:BO8"/>
    <mergeCell ref="BE3:BK3"/>
    <mergeCell ref="BE2:BK2"/>
    <mergeCell ref="BL3:BP3"/>
    <mergeCell ref="BL2:BP2"/>
    <mergeCell ref="BE6:BJ6"/>
    <mergeCell ref="BE5:BJ5"/>
  </mergeCells>
  <hyperlinks>
    <hyperlink ref="Q3" r:id="rId1"/>
    <hyperlink ref="U3" r:id="rId2"/>
    <hyperlink ref="BL3" r:id="rId3"/>
    <hyperlink ref="BQ3" r:id="rId4"/>
    <hyperlink ref="BR3" r:id="rId5"/>
    <hyperlink ref="BS3" r:id="rId6"/>
    <hyperlink ref="BU3" r:id="rId7"/>
    <hyperlink ref="CB3" r:id="rId8"/>
    <hyperlink ref="CO3" r:id="rId9"/>
    <hyperlink ref="DD3" r:id="rId10"/>
  </hyperlinks>
  <pageMargins left="0.7" right="0.7" top="0.75" bottom="0.75" header="0.3" footer="0.3"/>
  <pageSetup orientation="portrait" r:id="rId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5"/>
  <sheetViews>
    <sheetView workbookViewId="0">
      <pane xSplit="2" ySplit="5" topLeftCell="F6" activePane="bottomRight" state="frozen"/>
      <selection pane="topRight" activeCell="C1" sqref="C1"/>
      <selection pane="bottomLeft" activeCell="A4" sqref="A4"/>
      <selection pane="bottomRight" activeCell="G29" sqref="G29"/>
    </sheetView>
  </sheetViews>
  <sheetFormatPr defaultRowHeight="15" x14ac:dyDescent="0.25"/>
  <cols>
    <col min="1" max="1" width="12.85546875" customWidth="1"/>
    <col min="2" max="2" width="16" customWidth="1"/>
    <col min="3" max="10" width="28.140625" customWidth="1"/>
    <col min="11" max="11" width="28.140625" style="52" customWidth="1"/>
    <col min="12" max="12" width="28.140625" customWidth="1"/>
  </cols>
  <sheetData>
    <row r="1" spans="1:12" x14ac:dyDescent="0.25">
      <c r="A1" s="52" t="s">
        <v>427</v>
      </c>
      <c r="B1" s="52" t="s">
        <v>423</v>
      </c>
    </row>
    <row r="2" spans="1:12" x14ac:dyDescent="0.25">
      <c r="A2" s="52" t="s">
        <v>426</v>
      </c>
      <c r="B2" s="52" t="s">
        <v>428</v>
      </c>
    </row>
    <row r="3" spans="1:12" x14ac:dyDescent="0.25">
      <c r="A3" s="52" t="s">
        <v>425</v>
      </c>
      <c r="B3" s="52" t="s">
        <v>429</v>
      </c>
    </row>
    <row r="4" spans="1:12" ht="30" x14ac:dyDescent="0.25">
      <c r="A4" s="75"/>
      <c r="B4" s="75"/>
      <c r="C4" s="81" t="s">
        <v>430</v>
      </c>
      <c r="D4" s="81" t="s">
        <v>424</v>
      </c>
      <c r="E4" s="81" t="s">
        <v>405</v>
      </c>
      <c r="F4" s="81" t="s">
        <v>406</v>
      </c>
      <c r="G4" s="81" t="s">
        <v>407</v>
      </c>
      <c r="H4" s="81" t="s">
        <v>408</v>
      </c>
      <c r="I4" s="81" t="s">
        <v>409</v>
      </c>
      <c r="J4" s="81" t="s">
        <v>410</v>
      </c>
      <c r="K4" s="82" t="s">
        <v>422</v>
      </c>
      <c r="L4" s="81" t="s">
        <v>435</v>
      </c>
    </row>
    <row r="5" spans="1:12" x14ac:dyDescent="0.25">
      <c r="A5" s="76" t="s">
        <v>246</v>
      </c>
      <c r="B5" s="76" t="s">
        <v>411</v>
      </c>
      <c r="C5" s="77" t="s">
        <v>412</v>
      </c>
      <c r="D5" s="77" t="s">
        <v>413</v>
      </c>
      <c r="E5" s="77" t="s">
        <v>414</v>
      </c>
      <c r="F5" s="77" t="s">
        <v>415</v>
      </c>
      <c r="G5" s="77" t="s">
        <v>416</v>
      </c>
      <c r="H5" s="77" t="s">
        <v>417</v>
      </c>
      <c r="I5" s="77" t="s">
        <v>418</v>
      </c>
      <c r="J5" s="77" t="s">
        <v>419</v>
      </c>
      <c r="K5" s="83" t="s">
        <v>420</v>
      </c>
      <c r="L5" s="77" t="s">
        <v>421</v>
      </c>
    </row>
    <row r="6" spans="1:12" x14ac:dyDescent="0.25">
      <c r="A6" s="75">
        <v>2003</v>
      </c>
      <c r="B6" s="75" t="s">
        <v>184</v>
      </c>
      <c r="C6" s="78">
        <v>674010.19779999997</v>
      </c>
      <c r="D6" s="79">
        <v>122127.02962344678</v>
      </c>
      <c r="E6" s="79"/>
      <c r="F6" s="79">
        <v>117694.53674976771</v>
      </c>
      <c r="G6" s="79">
        <v>18578.830495928942</v>
      </c>
      <c r="H6" s="79">
        <v>4473.4396900640977</v>
      </c>
      <c r="I6" s="79">
        <v>239381.38809707545</v>
      </c>
      <c r="J6" s="79">
        <v>85647.353418271727</v>
      </c>
      <c r="K6" s="84">
        <v>135309.54218309527</v>
      </c>
      <c r="L6" s="78">
        <v>204096.25651605587</v>
      </c>
    </row>
    <row r="7" spans="1:12" x14ac:dyDescent="0.25">
      <c r="A7" s="75">
        <v>2004</v>
      </c>
      <c r="B7" s="75" t="s">
        <v>184</v>
      </c>
      <c r="C7" s="78">
        <v>695490.07070000004</v>
      </c>
      <c r="D7" s="79">
        <v>125658.22813532912</v>
      </c>
      <c r="E7" s="79"/>
      <c r="F7" s="79">
        <v>121528.46586138822</v>
      </c>
      <c r="G7" s="79">
        <v>19881.855518829747</v>
      </c>
      <c r="H7" s="79">
        <v>5705.2741451165175</v>
      </c>
      <c r="I7" s="79">
        <v>247471.0878822488</v>
      </c>
      <c r="J7" s="79">
        <v>86856.615561488827</v>
      </c>
      <c r="K7" s="84">
        <v>140729.59133506287</v>
      </c>
      <c r="L7" s="78">
        <v>211161.70364039298</v>
      </c>
    </row>
    <row r="8" spans="1:12" x14ac:dyDescent="0.25">
      <c r="A8" s="75">
        <v>2005</v>
      </c>
      <c r="B8" s="75" t="s">
        <v>184</v>
      </c>
      <c r="C8" s="78">
        <v>716652.03500000003</v>
      </c>
      <c r="D8" s="79">
        <v>127356.62824207495</v>
      </c>
      <c r="E8" s="79"/>
      <c r="F8" s="79">
        <v>123667.86743515852</v>
      </c>
      <c r="G8" s="79">
        <v>21393.371757925073</v>
      </c>
      <c r="H8" s="79">
        <v>11678.674351585016</v>
      </c>
      <c r="I8" s="79">
        <v>255018.01152737756</v>
      </c>
      <c r="J8" s="79">
        <v>87104.46685878963</v>
      </c>
      <c r="K8" s="84">
        <v>143200.28818443805</v>
      </c>
      <c r="L8" s="78">
        <v>216727.66570605189</v>
      </c>
    </row>
    <row r="9" spans="1:12" x14ac:dyDescent="0.25">
      <c r="A9" s="75">
        <v>2006</v>
      </c>
      <c r="B9" s="75" t="s">
        <v>184</v>
      </c>
      <c r="C9" s="78">
        <v>743798.74670000002</v>
      </c>
      <c r="D9" s="79">
        <v>132316.71999117389</v>
      </c>
      <c r="E9" s="79"/>
      <c r="F9" s="79">
        <v>128729.7274933804</v>
      </c>
      <c r="G9" s="79">
        <v>22381.123124448368</v>
      </c>
      <c r="H9" s="79">
        <v>10948.532656663725</v>
      </c>
      <c r="I9" s="79">
        <v>263917.00684024714</v>
      </c>
      <c r="J9" s="79">
        <v>89706.531332744926</v>
      </c>
      <c r="K9" s="84">
        <v>149199.44285083847</v>
      </c>
      <c r="L9" s="78">
        <v>225171.00617828773</v>
      </c>
    </row>
    <row r="10" spans="1:12" x14ac:dyDescent="0.25">
      <c r="A10" s="75">
        <v>2007</v>
      </c>
      <c r="B10" s="75" t="s">
        <v>184</v>
      </c>
      <c r="C10" s="78">
        <v>771831.97950000002</v>
      </c>
      <c r="D10" s="79">
        <v>137043.71577453957</v>
      </c>
      <c r="E10" s="79"/>
      <c r="F10" s="79">
        <v>133583.04936421858</v>
      </c>
      <c r="G10" s="79">
        <v>24865.750009944444</v>
      </c>
      <c r="H10" s="79">
        <v>3882.9737864463864</v>
      </c>
      <c r="I10" s="79">
        <v>267777.35053501109</v>
      </c>
      <c r="J10" s="79">
        <v>92247.311685384324</v>
      </c>
      <c r="K10" s="84">
        <v>157353.58464047522</v>
      </c>
      <c r="L10" s="78">
        <v>227331.97204948356</v>
      </c>
    </row>
    <row r="11" spans="1:12" x14ac:dyDescent="0.25">
      <c r="A11" s="75">
        <v>2008</v>
      </c>
      <c r="B11" s="75" t="s">
        <v>184</v>
      </c>
      <c r="C11" s="78">
        <v>784553.00120000006</v>
      </c>
      <c r="D11" s="79">
        <v>140185.22309271697</v>
      </c>
      <c r="E11" s="79"/>
      <c r="F11" s="79">
        <v>136907.53112380666</v>
      </c>
      <c r="G11" s="79">
        <v>27436.713375638137</v>
      </c>
      <c r="H11" s="79">
        <v>-34125.462902655527</v>
      </c>
      <c r="I11" s="79">
        <v>249729.23683867723</v>
      </c>
      <c r="J11" s="79">
        <v>106178.23845767348</v>
      </c>
      <c r="K11" s="84">
        <v>163232.03751605039</v>
      </c>
      <c r="L11" s="78">
        <v>207606.80102474397</v>
      </c>
    </row>
    <row r="12" spans="1:12" x14ac:dyDescent="0.25">
      <c r="A12" s="75">
        <v>2009</v>
      </c>
      <c r="B12" s="75" t="s">
        <v>184</v>
      </c>
      <c r="C12" s="78">
        <v>800931.14130000002</v>
      </c>
      <c r="D12" s="79">
        <v>151360.15689251598</v>
      </c>
      <c r="E12" s="79"/>
      <c r="F12" s="79">
        <v>147709.24274055799</v>
      </c>
      <c r="G12" s="79">
        <v>34348.073638261529</v>
      </c>
      <c r="H12" s="79">
        <v>-49660.277092427408</v>
      </c>
      <c r="I12" s="79">
        <v>258391.85171126717</v>
      </c>
      <c r="J12" s="79">
        <v>106249.76276333271</v>
      </c>
      <c r="K12" s="84">
        <v>180525.71645473526</v>
      </c>
      <c r="L12" s="78">
        <v>211449.99051053333</v>
      </c>
    </row>
    <row r="13" spans="1:12" x14ac:dyDescent="0.25">
      <c r="A13" s="75">
        <v>2010</v>
      </c>
      <c r="B13" s="75" t="s">
        <v>184</v>
      </c>
      <c r="C13" s="78">
        <v>820419.40989999997</v>
      </c>
      <c r="D13" s="79">
        <v>153207.27937550368</v>
      </c>
      <c r="E13" s="79"/>
      <c r="F13" s="79">
        <v>151093.34969148054</v>
      </c>
      <c r="G13" s="79">
        <v>32236.976629499997</v>
      </c>
      <c r="H13" s="79">
        <v>-42142.075319645417</v>
      </c>
      <c r="I13" s="79">
        <v>262667.34023743373</v>
      </c>
      <c r="J13" s="79">
        <v>104069.08911581809</v>
      </c>
      <c r="K13" s="84">
        <v>180353.38409170185</v>
      </c>
      <c r="L13" s="78">
        <v>217990.35350437221</v>
      </c>
    </row>
    <row r="14" spans="1:12" x14ac:dyDescent="0.25">
      <c r="A14" s="75">
        <v>2011</v>
      </c>
      <c r="B14" s="75" t="s">
        <v>184</v>
      </c>
      <c r="C14" s="78">
        <v>848021.36219999997</v>
      </c>
      <c r="D14" s="79">
        <v>157555.31714372084</v>
      </c>
      <c r="E14" s="79"/>
      <c r="F14" s="79">
        <v>155880.83623280324</v>
      </c>
      <c r="G14" s="79">
        <v>31268.041420434001</v>
      </c>
      <c r="H14" s="79">
        <v>-35999.265006609014</v>
      </c>
      <c r="I14" s="79">
        <v>281112.44806145492</v>
      </c>
      <c r="J14" s="79">
        <v>110912.28090973214</v>
      </c>
      <c r="K14" s="84">
        <v>182882.95230248536</v>
      </c>
      <c r="L14" s="78">
        <v>234961.97594674854</v>
      </c>
    </row>
    <row r="15" spans="1:12" x14ac:dyDescent="0.25">
      <c r="A15" s="75">
        <v>2012</v>
      </c>
      <c r="B15" s="75" t="s">
        <v>184</v>
      </c>
      <c r="C15" s="80">
        <v>878550.13123920001</v>
      </c>
      <c r="D15" s="79"/>
      <c r="E15" s="79"/>
      <c r="F15" s="79"/>
      <c r="G15" s="79"/>
      <c r="H15" s="79"/>
      <c r="I15" s="79"/>
      <c r="J15" s="79"/>
      <c r="K15" s="84"/>
      <c r="L15" s="78"/>
    </row>
    <row r="16" spans="1:12" x14ac:dyDescent="0.25">
      <c r="A16" s="75">
        <v>2003</v>
      </c>
      <c r="B16" s="75" t="s">
        <v>185</v>
      </c>
      <c r="C16" s="78">
        <v>263365.81479999999</v>
      </c>
      <c r="D16" s="79">
        <v>41597.728092318786</v>
      </c>
      <c r="E16" s="79">
        <v>25915.158071883641</v>
      </c>
      <c r="F16" s="79">
        <v>50541.218896501981</v>
      </c>
      <c r="G16" s="79">
        <v>3390.0949633369396</v>
      </c>
      <c r="H16" s="79">
        <v>-4476.4154345474217</v>
      </c>
      <c r="I16" s="79">
        <v>134326.5777136675</v>
      </c>
      <c r="J16" s="79">
        <v>73861.365548743837</v>
      </c>
      <c r="K16" s="84">
        <v>51229.558841206876</v>
      </c>
      <c r="L16" s="78">
        <v>121318.10313739631</v>
      </c>
    </row>
    <row r="17" spans="1:12" x14ac:dyDescent="0.25">
      <c r="A17" s="75">
        <v>2004</v>
      </c>
      <c r="B17" s="75" t="s">
        <v>185</v>
      </c>
      <c r="C17" s="78">
        <v>270185.88290000003</v>
      </c>
      <c r="D17" s="79">
        <v>41769.032060204292</v>
      </c>
      <c r="E17" s="79">
        <v>25845.985986930569</v>
      </c>
      <c r="F17" s="79">
        <v>51058.057514921318</v>
      </c>
      <c r="G17" s="79">
        <v>3243.2942508669698</v>
      </c>
      <c r="H17" s="79">
        <v>-12642.607752011134</v>
      </c>
      <c r="I17" s="79">
        <v>136185.00082568589</v>
      </c>
      <c r="J17" s="79">
        <v>74050.296067375966</v>
      </c>
      <c r="K17" s="84">
        <v>51143.598575102027</v>
      </c>
      <c r="L17" s="78">
        <v>122872.23100332632</v>
      </c>
    </row>
    <row r="18" spans="1:12" x14ac:dyDescent="0.25">
      <c r="A18" s="75">
        <v>2005</v>
      </c>
      <c r="B18" s="75" t="s">
        <v>185</v>
      </c>
      <c r="C18" s="78">
        <v>276672.16070000001</v>
      </c>
      <c r="D18" s="79">
        <v>41642.765237020321</v>
      </c>
      <c r="E18" s="79">
        <v>25828.408577878105</v>
      </c>
      <c r="F18" s="79">
        <v>50867.054176072241</v>
      </c>
      <c r="G18" s="79">
        <v>3293.8261851015804</v>
      </c>
      <c r="H18" s="79">
        <v>-4988.9841986455986</v>
      </c>
      <c r="I18" s="79">
        <v>133369.15349887134</v>
      </c>
      <c r="J18" s="79">
        <v>73266.320541760724</v>
      </c>
      <c r="K18" s="84">
        <v>50756.580135440185</v>
      </c>
      <c r="L18" s="78">
        <v>120213.69074492098</v>
      </c>
    </row>
    <row r="19" spans="1:12" x14ac:dyDescent="0.25">
      <c r="A19" s="75">
        <v>2006</v>
      </c>
      <c r="B19" s="75" t="s">
        <v>185</v>
      </c>
      <c r="C19" s="78">
        <v>286825.44880000001</v>
      </c>
      <c r="D19" s="79">
        <v>43686.001064902404</v>
      </c>
      <c r="E19" s="79">
        <v>27187.4454803956</v>
      </c>
      <c r="F19" s="79">
        <v>53627.567377734478</v>
      </c>
      <c r="G19" s="79">
        <v>3313.6477438796433</v>
      </c>
      <c r="H19" s="79">
        <v>-4914.9890677572475</v>
      </c>
      <c r="I19" s="79">
        <v>139292.36102457205</v>
      </c>
      <c r="J19" s="79">
        <v>76052.282176479246</v>
      </c>
      <c r="K19" s="84">
        <v>52882.113038257186</v>
      </c>
      <c r="L19" s="78">
        <v>125599.54005279198</v>
      </c>
    </row>
    <row r="20" spans="1:12" x14ac:dyDescent="0.25">
      <c r="A20" s="75">
        <v>2007</v>
      </c>
      <c r="B20" s="75" t="s">
        <v>185</v>
      </c>
      <c r="C20" s="78">
        <v>297455.05300000001</v>
      </c>
      <c r="D20" s="79">
        <v>43430.060429527861</v>
      </c>
      <c r="E20" s="79">
        <v>26935.396922006785</v>
      </c>
      <c r="F20" s="79">
        <v>53689.842187635863</v>
      </c>
      <c r="G20" s="79">
        <v>3197.9610468654901</v>
      </c>
      <c r="H20" s="79">
        <v>-2960.7534127467179</v>
      </c>
      <c r="I20" s="79">
        <v>141787.98582731938</v>
      </c>
      <c r="J20" s="79">
        <v>75419.22441526824</v>
      </c>
      <c r="K20" s="84">
        <v>53176.212938005403</v>
      </c>
      <c r="L20" s="78">
        <v>128037.13807495001</v>
      </c>
    </row>
    <row r="21" spans="1:12" x14ac:dyDescent="0.25">
      <c r="A21" s="75">
        <v>2008</v>
      </c>
      <c r="B21" s="75" t="s">
        <v>185</v>
      </c>
      <c r="C21" s="78">
        <v>301727.27830000001</v>
      </c>
      <c r="D21" s="79">
        <v>45939.817805918079</v>
      </c>
      <c r="E21" s="79">
        <v>27943.295860791663</v>
      </c>
      <c r="F21" s="79">
        <v>56809.428436059789</v>
      </c>
      <c r="G21" s="79">
        <v>3490.534952836284</v>
      </c>
      <c r="H21" s="79">
        <v>-3055.9180772709656</v>
      </c>
      <c r="I21" s="79">
        <v>147150.74083645607</v>
      </c>
      <c r="J21" s="79">
        <v>78324.352844898123</v>
      </c>
      <c r="K21" s="84">
        <v>56598.849980617677</v>
      </c>
      <c r="L21" s="78">
        <v>134010.82181160359</v>
      </c>
    </row>
    <row r="22" spans="1:12" x14ac:dyDescent="0.25">
      <c r="A22" s="75">
        <v>2009</v>
      </c>
      <c r="B22" s="75" t="s">
        <v>185</v>
      </c>
      <c r="C22" s="78">
        <v>290313.97200000001</v>
      </c>
      <c r="D22" s="79">
        <v>47323.396509262231</v>
      </c>
      <c r="E22" s="79">
        <v>29092.675875361387</v>
      </c>
      <c r="F22" s="79">
        <v>58440.207731020455</v>
      </c>
      <c r="G22" s="79">
        <v>3518.8457008244995</v>
      </c>
      <c r="H22" s="79">
        <v>-12197.280222721918</v>
      </c>
      <c r="I22" s="79">
        <v>143422.07945176144</v>
      </c>
      <c r="J22" s="79">
        <v>82199.196916158049</v>
      </c>
      <c r="K22" s="84">
        <v>57836.963272298948</v>
      </c>
      <c r="L22" s="78">
        <v>129863.6791947746</v>
      </c>
    </row>
    <row r="23" spans="1:12" x14ac:dyDescent="0.25">
      <c r="A23" s="75">
        <v>2010</v>
      </c>
      <c r="B23" s="75" t="s">
        <v>185</v>
      </c>
      <c r="C23" s="78">
        <v>296268.10129999998</v>
      </c>
      <c r="D23" s="79">
        <v>47998.816568047339</v>
      </c>
      <c r="E23" s="79">
        <v>29645.151660536274</v>
      </c>
      <c r="F23" s="79">
        <v>59207.825577056348</v>
      </c>
      <c r="G23" s="79">
        <v>3371.9068180606641</v>
      </c>
      <c r="H23" s="79">
        <v>-13676.645876645876</v>
      </c>
      <c r="I23" s="79">
        <v>146878.75686337225</v>
      </c>
      <c r="J23" s="79">
        <v>84896.135188442873</v>
      </c>
      <c r="K23" s="84">
        <v>58268.948238179015</v>
      </c>
      <c r="L23" s="78">
        <v>132696.41238872008</v>
      </c>
    </row>
    <row r="24" spans="1:12" x14ac:dyDescent="0.25">
      <c r="A24" s="75">
        <v>2011</v>
      </c>
      <c r="B24" s="75" t="s">
        <v>185</v>
      </c>
      <c r="C24" s="78">
        <v>304256.68359999999</v>
      </c>
      <c r="D24" s="79">
        <v>47792.673486893029</v>
      </c>
      <c r="E24" s="79">
        <v>29588.213142534361</v>
      </c>
      <c r="F24" s="79">
        <v>59387.978828008956</v>
      </c>
      <c r="G24" s="79">
        <v>3058.2752777254755</v>
      </c>
      <c r="H24" s="79">
        <v>-7677.4932529969246</v>
      </c>
      <c r="I24" s="79">
        <v>151138.46523985857</v>
      </c>
      <c r="J24" s="79">
        <v>84866.723153204046</v>
      </c>
      <c r="K24" s="84">
        <v>57968.430301889151</v>
      </c>
      <c r="L24" s="78">
        <v>136852.42369087221</v>
      </c>
    </row>
    <row r="25" spans="1:12" x14ac:dyDescent="0.25">
      <c r="A25" s="75">
        <v>2012</v>
      </c>
      <c r="B25" s="75" t="s">
        <v>185</v>
      </c>
      <c r="C25" s="78">
        <v>306665.56329999998</v>
      </c>
      <c r="D25" s="79">
        <v>47980.291222313375</v>
      </c>
      <c r="E25" s="79">
        <v>29771.739130434784</v>
      </c>
      <c r="F25" s="79">
        <v>59845.847005742413</v>
      </c>
      <c r="G25" s="79">
        <v>3117.4220672682527</v>
      </c>
      <c r="H25" s="79">
        <v>-7880.1886792452833</v>
      </c>
      <c r="I25" s="79">
        <v>154728.06603773584</v>
      </c>
      <c r="J25" s="79">
        <v>85869.052502050865</v>
      </c>
      <c r="K25" s="84">
        <v>58566.509433962266</v>
      </c>
      <c r="L25" s="78">
        <v>140367.93478260873</v>
      </c>
    </row>
    <row r="26" spans="1:12" x14ac:dyDescent="0.25">
      <c r="A26" s="75">
        <v>2003</v>
      </c>
      <c r="B26" s="75" t="s">
        <v>186</v>
      </c>
      <c r="C26" s="78">
        <v>320985.33120000002</v>
      </c>
      <c r="D26" s="79">
        <v>58858.47069929562</v>
      </c>
      <c r="E26" s="79">
        <v>40947.280517028536</v>
      </c>
      <c r="F26" s="79">
        <v>76463.582891583763</v>
      </c>
      <c r="G26" s="79">
        <v>5505.0468375571854</v>
      </c>
      <c r="H26" s="79">
        <v>-606.83077965773487</v>
      </c>
      <c r="I26" s="79">
        <v>169985.35569917457</v>
      </c>
      <c r="J26" s="79">
        <v>84170.236971413353</v>
      </c>
      <c r="K26" s="84">
        <v>63564.132355432936</v>
      </c>
      <c r="L26" s="78">
        <v>154162.37019824266</v>
      </c>
    </row>
    <row r="27" spans="1:12" x14ac:dyDescent="0.25">
      <c r="A27" s="75">
        <v>2004</v>
      </c>
      <c r="B27" s="75" t="s">
        <v>186</v>
      </c>
      <c r="C27" s="78">
        <v>331495.17479999998</v>
      </c>
      <c r="D27" s="79">
        <v>57341.884172901657</v>
      </c>
      <c r="E27" s="79">
        <v>39839.097104897191</v>
      </c>
      <c r="F27" s="79">
        <v>75456.561964854205</v>
      </c>
      <c r="G27" s="79">
        <v>5294.5097633578134</v>
      </c>
      <c r="H27" s="79">
        <v>-806.35336574377368</v>
      </c>
      <c r="I27" s="79">
        <v>163806.73263685365</v>
      </c>
      <c r="J27" s="79">
        <v>84132.905791354933</v>
      </c>
      <c r="K27" s="84">
        <v>61328.25339907367</v>
      </c>
      <c r="L27" s="78">
        <v>154947.99388569</v>
      </c>
    </row>
    <row r="28" spans="1:12" x14ac:dyDescent="0.25">
      <c r="A28" s="75">
        <v>2005</v>
      </c>
      <c r="B28" s="75" t="s">
        <v>186</v>
      </c>
      <c r="C28" s="78">
        <v>337299.88410000002</v>
      </c>
      <c r="D28" s="79">
        <v>58215.777777777781</v>
      </c>
      <c r="E28" s="79">
        <v>40468.888888888891</v>
      </c>
      <c r="F28" s="79">
        <v>76441.111111111109</v>
      </c>
      <c r="G28" s="79">
        <v>5630.9999999999991</v>
      </c>
      <c r="H28" s="79">
        <v>-8837.5555555555547</v>
      </c>
      <c r="I28" s="79">
        <v>166050.11111111112</v>
      </c>
      <c r="J28" s="79">
        <v>84749.333333333328</v>
      </c>
      <c r="K28" s="84">
        <v>63590.111111111109</v>
      </c>
      <c r="L28" s="78">
        <v>155836.55555555556</v>
      </c>
    </row>
    <row r="29" spans="1:12" x14ac:dyDescent="0.25">
      <c r="A29" s="75">
        <v>2006</v>
      </c>
      <c r="B29" s="75" t="s">
        <v>186</v>
      </c>
      <c r="C29" s="78">
        <v>346293.66239999997</v>
      </c>
      <c r="D29" s="79">
        <v>60338.927206431486</v>
      </c>
      <c r="E29" s="79">
        <v>41836.203488116669</v>
      </c>
      <c r="F29" s="79">
        <v>78537.648816061163</v>
      </c>
      <c r="G29" s="79">
        <v>5493.6739445591529</v>
      </c>
      <c r="H29" s="79">
        <v>1089.1578438694371</v>
      </c>
      <c r="I29" s="79">
        <v>170831.28322277375</v>
      </c>
      <c r="J29" s="79">
        <v>86386.680138821772</v>
      </c>
      <c r="K29" s="84">
        <v>65437.771822694733</v>
      </c>
      <c r="L29" s="78">
        <v>160733.09757061896</v>
      </c>
    </row>
    <row r="30" spans="1:12" x14ac:dyDescent="0.25">
      <c r="A30" s="75">
        <v>2007</v>
      </c>
      <c r="B30" s="75" t="s">
        <v>186</v>
      </c>
      <c r="C30" s="78">
        <v>356278.36589999998</v>
      </c>
      <c r="D30" s="79">
        <v>60712.492820829168</v>
      </c>
      <c r="E30" s="79">
        <v>42143.221799153391</v>
      </c>
      <c r="F30" s="79">
        <v>79415.562315202827</v>
      </c>
      <c r="G30" s="79">
        <v>5569.4411946140262</v>
      </c>
      <c r="H30" s="79">
        <v>-344.06840952117585</v>
      </c>
      <c r="I30" s="79">
        <v>171955.81885090721</v>
      </c>
      <c r="J30" s="79">
        <v>86996.766714173267</v>
      </c>
      <c r="K30" s="84">
        <v>67117.802216502503</v>
      </c>
      <c r="L30" s="78">
        <v>162011.2314139244</v>
      </c>
    </row>
    <row r="31" spans="1:12" x14ac:dyDescent="0.25">
      <c r="A31" s="75">
        <v>2008</v>
      </c>
      <c r="B31" s="75" t="s">
        <v>186</v>
      </c>
      <c r="C31" s="78">
        <v>359788.35379999998</v>
      </c>
      <c r="D31" s="79">
        <v>63429.765078831901</v>
      </c>
      <c r="E31" s="79">
        <v>43938.341066067645</v>
      </c>
      <c r="F31" s="79">
        <v>84074.696114038597</v>
      </c>
      <c r="G31" s="79">
        <v>5669.1789305733419</v>
      </c>
      <c r="H31" s="79">
        <v>-3839.8799151848507</v>
      </c>
      <c r="I31" s="79">
        <v>177214.95601788675</v>
      </c>
      <c r="J31" s="79">
        <v>92544.454474838873</v>
      </c>
      <c r="K31" s="84">
        <v>70358.050091323239</v>
      </c>
      <c r="L31" s="78">
        <v>166251.96817332521</v>
      </c>
    </row>
    <row r="32" spans="1:12" x14ac:dyDescent="0.25">
      <c r="A32" s="75">
        <v>2009</v>
      </c>
      <c r="B32" s="75" t="s">
        <v>186</v>
      </c>
      <c r="C32" s="78">
        <v>349799.6263</v>
      </c>
      <c r="D32" s="79">
        <v>65661.750763720644</v>
      </c>
      <c r="E32" s="79">
        <v>45807.542399662911</v>
      </c>
      <c r="F32" s="79">
        <v>88662.488149162542</v>
      </c>
      <c r="G32" s="79">
        <v>6103.4446434214688</v>
      </c>
      <c r="H32" s="79">
        <v>-20239.544927841573</v>
      </c>
      <c r="I32" s="79">
        <v>172597.17686716528</v>
      </c>
      <c r="J32" s="79">
        <v>99940.061097650905</v>
      </c>
      <c r="K32" s="84">
        <v>73706.731275676808</v>
      </c>
      <c r="L32" s="78">
        <v>161995.57568734861</v>
      </c>
    </row>
    <row r="33" spans="1:12" x14ac:dyDescent="0.25">
      <c r="A33" s="75">
        <v>2010</v>
      </c>
      <c r="B33" s="75" t="s">
        <v>186</v>
      </c>
      <c r="C33" s="78">
        <v>358267.2585</v>
      </c>
      <c r="D33" s="79">
        <v>66706.185352018685</v>
      </c>
      <c r="E33" s="79">
        <v>46574.178345011678</v>
      </c>
      <c r="F33" s="79">
        <v>89940.565565565572</v>
      </c>
      <c r="G33" s="79">
        <v>6141.3496830163504</v>
      </c>
      <c r="H33" s="79">
        <v>-14470.616449783118</v>
      </c>
      <c r="I33" s="79">
        <v>180684.64297630964</v>
      </c>
      <c r="J33" s="79">
        <v>101907.74107440775</v>
      </c>
      <c r="K33" s="84">
        <v>75940.836670003366</v>
      </c>
      <c r="L33" s="78">
        <v>168898.7946279613</v>
      </c>
    </row>
    <row r="34" spans="1:12" x14ac:dyDescent="0.25">
      <c r="A34" s="75">
        <v>2011</v>
      </c>
      <c r="B34" s="75" t="s">
        <v>186</v>
      </c>
      <c r="C34" s="78">
        <v>364658.47470000002</v>
      </c>
      <c r="D34" s="79">
        <v>67971.440528319596</v>
      </c>
      <c r="E34" s="79">
        <v>47526.717089751044</v>
      </c>
      <c r="F34" s="79">
        <v>92141.858305008616</v>
      </c>
      <c r="G34" s="79">
        <v>6642.6799767278071</v>
      </c>
      <c r="H34" s="79">
        <v>-14648.008084024865</v>
      </c>
      <c r="I34" s="79">
        <v>186831.71550765022</v>
      </c>
      <c r="J34" s="79">
        <v>104704.24921660491</v>
      </c>
      <c r="K34" s="84">
        <v>78254.687611640184</v>
      </c>
      <c r="L34" s="78">
        <v>173419.37920405017</v>
      </c>
    </row>
    <row r="35" spans="1:12" x14ac:dyDescent="0.25">
      <c r="A35" s="75">
        <v>2012</v>
      </c>
      <c r="B35" s="75" t="s">
        <v>186</v>
      </c>
      <c r="C35" s="78">
        <v>363932.13160000002</v>
      </c>
      <c r="D35" s="79">
        <v>68785.714285714275</v>
      </c>
      <c r="E35" s="79">
        <v>48278.501302344222</v>
      </c>
      <c r="F35" s="79">
        <v>93743.738729713485</v>
      </c>
      <c r="G35" s="79">
        <v>6584.6523742736927</v>
      </c>
      <c r="H35" s="79">
        <v>-15195.952714886796</v>
      </c>
      <c r="I35" s="79">
        <v>191666.59987978364</v>
      </c>
      <c r="J35" s="79">
        <v>107649.16850330596</v>
      </c>
      <c r="K35" s="84">
        <v>78694.750550991797</v>
      </c>
      <c r="L35" s="78">
        <v>177782.10779402926</v>
      </c>
    </row>
    <row r="36" spans="1:12" x14ac:dyDescent="0.25">
      <c r="A36" s="75">
        <v>2003</v>
      </c>
      <c r="B36" s="75" t="s">
        <v>190</v>
      </c>
      <c r="C36" s="78">
        <v>194659.33290000001</v>
      </c>
      <c r="D36" s="79">
        <v>40525.441253612044</v>
      </c>
      <c r="E36" s="79">
        <v>16235.191737997991</v>
      </c>
      <c r="F36" s="79">
        <v>46246.425853322777</v>
      </c>
      <c r="G36" s="79">
        <v>13789.611248063213</v>
      </c>
      <c r="H36" s="79">
        <v>-13627.997659180288</v>
      </c>
      <c r="I36" s="79">
        <v>88251.935269664245</v>
      </c>
      <c r="J36" s="79">
        <v>39994.587612454852</v>
      </c>
      <c r="K36" s="84">
        <v>50345.665086916568</v>
      </c>
      <c r="L36" s="78">
        <v>72317.381192787114</v>
      </c>
    </row>
    <row r="37" spans="1:12" x14ac:dyDescent="0.25">
      <c r="A37" s="75">
        <v>2004</v>
      </c>
      <c r="B37" s="75" t="s">
        <v>190</v>
      </c>
      <c r="C37" s="78">
        <v>203891.2286</v>
      </c>
      <c r="D37" s="79">
        <v>39302.076788289363</v>
      </c>
      <c r="E37" s="79">
        <v>16025.441720584002</v>
      </c>
      <c r="F37" s="79">
        <v>45452.296052522419</v>
      </c>
      <c r="G37" s="79">
        <v>8896.0898900396533</v>
      </c>
      <c r="H37" s="79">
        <v>-5979.251594435832</v>
      </c>
      <c r="I37" s="79">
        <v>85471.859947901743</v>
      </c>
      <c r="J37" s="79">
        <v>39981.474895525767</v>
      </c>
      <c r="K37" s="84">
        <v>42953.57109622017</v>
      </c>
      <c r="L37" s="78">
        <v>75517.718238066343</v>
      </c>
    </row>
    <row r="38" spans="1:12" x14ac:dyDescent="0.25">
      <c r="A38" s="75">
        <v>2005</v>
      </c>
      <c r="B38" s="75" t="s">
        <v>190</v>
      </c>
      <c r="C38" s="78">
        <v>217658.8835</v>
      </c>
      <c r="D38" s="79">
        <v>40355.825649622799</v>
      </c>
      <c r="E38" s="79">
        <v>16620.49455155071</v>
      </c>
      <c r="F38" s="79">
        <v>46624.685666387253</v>
      </c>
      <c r="G38" s="79">
        <v>9250.9779267951926</v>
      </c>
      <c r="H38" s="79">
        <v>-7061.4696842693484</v>
      </c>
      <c r="I38" s="79">
        <v>86548.686784017875</v>
      </c>
      <c r="J38" s="79">
        <v>40937.831796591221</v>
      </c>
      <c r="K38" s="84">
        <v>39669.949706621956</v>
      </c>
      <c r="L38" s="78">
        <v>76959.625593741264</v>
      </c>
    </row>
    <row r="39" spans="1:12" x14ac:dyDescent="0.25">
      <c r="A39" s="75">
        <v>2006</v>
      </c>
      <c r="B39" s="75" t="s">
        <v>190</v>
      </c>
      <c r="C39" s="78">
        <v>232939.36610000001</v>
      </c>
      <c r="D39" s="79">
        <v>41635.6525469806</v>
      </c>
      <c r="E39" s="79">
        <v>17438.283225984294</v>
      </c>
      <c r="F39" s="79">
        <v>47949.406511687033</v>
      </c>
      <c r="G39" s="79">
        <v>10391.244242496678</v>
      </c>
      <c r="H39" s="79">
        <v>-5473.5919981153174</v>
      </c>
      <c r="I39" s="79">
        <v>91730.750231958213</v>
      </c>
      <c r="J39" s="79">
        <v>43214.28102626741</v>
      </c>
      <c r="K39" s="84">
        <v>43309.205994781194</v>
      </c>
      <c r="L39" s="78">
        <v>81169.207556138033</v>
      </c>
    </row>
    <row r="40" spans="1:12" x14ac:dyDescent="0.25">
      <c r="A40" s="75">
        <v>2007</v>
      </c>
      <c r="B40" s="75" t="s">
        <v>190</v>
      </c>
      <c r="C40" s="78">
        <v>246298.7433</v>
      </c>
      <c r="D40" s="79">
        <v>42884.918514108656</v>
      </c>
      <c r="E40" s="79">
        <v>18169.222755163479</v>
      </c>
      <c r="F40" s="79">
        <v>49105.515603753287</v>
      </c>
      <c r="G40" s="79">
        <v>10338.594343005201</v>
      </c>
      <c r="H40" s="79">
        <v>-1805.2727358828822</v>
      </c>
      <c r="I40" s="79">
        <v>99882.151579317666</v>
      </c>
      <c r="J40" s="79">
        <v>46894.809122090148</v>
      </c>
      <c r="K40" s="84">
        <v>46785.552406015544</v>
      </c>
      <c r="L40" s="78">
        <v>88120.107971342935</v>
      </c>
    </row>
    <row r="41" spans="1:12" x14ac:dyDescent="0.25">
      <c r="A41" s="75">
        <v>2008</v>
      </c>
      <c r="B41" s="75" t="s">
        <v>190</v>
      </c>
      <c r="C41" s="78">
        <v>253931.54560000001</v>
      </c>
      <c r="D41" s="79">
        <v>42694.772404760712</v>
      </c>
      <c r="E41" s="79">
        <v>17988.392842209811</v>
      </c>
      <c r="F41" s="79">
        <v>48849.833843446177</v>
      </c>
      <c r="G41" s="79">
        <v>11329.007988122668</v>
      </c>
      <c r="H41" s="79">
        <v>-5464.7687638544203</v>
      </c>
      <c r="I41" s="79">
        <v>96398.719121448026</v>
      </c>
      <c r="J41" s="79">
        <v>47067.719570450252</v>
      </c>
      <c r="K41" s="84">
        <v>45549.088551215202</v>
      </c>
      <c r="L41" s="78">
        <v>84495.399978643443</v>
      </c>
    </row>
    <row r="42" spans="1:12" x14ac:dyDescent="0.25">
      <c r="A42" s="75">
        <v>2009</v>
      </c>
      <c r="B42" s="75" t="s">
        <v>190</v>
      </c>
      <c r="C42" s="78">
        <v>242486.49830000001</v>
      </c>
      <c r="D42" s="79">
        <v>45162.312110154991</v>
      </c>
      <c r="E42" s="79">
        <v>19048.892010901025</v>
      </c>
      <c r="F42" s="79">
        <v>52635.628662673094</v>
      </c>
      <c r="G42" s="79">
        <v>12473.609241155924</v>
      </c>
      <c r="H42" s="79">
        <v>-14140.893806058004</v>
      </c>
      <c r="I42" s="79">
        <v>95100.327160855173</v>
      </c>
      <c r="J42" s="79">
        <v>51087.826103923981</v>
      </c>
      <c r="K42" s="84">
        <v>51107.143554020564</v>
      </c>
      <c r="L42" s="78">
        <v>81064.476054817322</v>
      </c>
    </row>
    <row r="43" spans="1:12" x14ac:dyDescent="0.25">
      <c r="A43" s="75">
        <v>2010</v>
      </c>
      <c r="B43" s="75" t="s">
        <v>190</v>
      </c>
      <c r="C43" s="78">
        <v>248474.24530000001</v>
      </c>
      <c r="D43" s="79">
        <v>43251.655784127877</v>
      </c>
      <c r="E43" s="79">
        <v>18066.595697712739</v>
      </c>
      <c r="F43" s="79">
        <v>51073.737502158481</v>
      </c>
      <c r="G43" s="79">
        <v>10375.129746048795</v>
      </c>
      <c r="H43" s="79">
        <v>-11430.935253163716</v>
      </c>
      <c r="I43" s="79">
        <v>93679.904716905352</v>
      </c>
      <c r="J43" s="79">
        <v>50657.348354462731</v>
      </c>
      <c r="K43" s="84">
        <v>47361.972658609608</v>
      </c>
      <c r="L43" s="78">
        <v>79888.524345450554</v>
      </c>
    </row>
    <row r="44" spans="1:12" x14ac:dyDescent="0.25">
      <c r="A44" s="75">
        <v>2011</v>
      </c>
      <c r="B44" s="75" t="s">
        <v>190</v>
      </c>
      <c r="C44" s="78">
        <v>252993.0307</v>
      </c>
      <c r="D44" s="79">
        <v>42491.628926000281</v>
      </c>
      <c r="E44" s="79">
        <v>17805.572056816975</v>
      </c>
      <c r="F44" s="79">
        <v>50461.324332876815</v>
      </c>
      <c r="G44" s="79">
        <v>8915.4564503590063</v>
      </c>
      <c r="H44" s="79">
        <v>-7930.2833908595958</v>
      </c>
      <c r="I44" s="79">
        <v>97315.080285269141</v>
      </c>
      <c r="J44" s="79">
        <v>52098.801276210739</v>
      </c>
      <c r="K44" s="84">
        <v>46172.800360629495</v>
      </c>
      <c r="L44" s="78">
        <v>83543.668704758151</v>
      </c>
    </row>
    <row r="45" spans="1:12" x14ac:dyDescent="0.25">
      <c r="A45" s="75">
        <v>2012</v>
      </c>
      <c r="B45" s="75" t="s">
        <v>190</v>
      </c>
      <c r="C45" s="78">
        <v>249867.62830000001</v>
      </c>
      <c r="D45" s="79">
        <v>41953.919666934758</v>
      </c>
      <c r="E45" s="79">
        <v>17754.837488763776</v>
      </c>
      <c r="F45" s="79">
        <v>50177.287852265377</v>
      </c>
      <c r="G45" s="79">
        <v>7491.6339436375392</v>
      </c>
      <c r="H45" s="79">
        <v>-10593.745564649666</v>
      </c>
      <c r="I45" s="79">
        <v>97258.582895712098</v>
      </c>
      <c r="J45" s="79">
        <v>52659.88550882339</v>
      </c>
      <c r="K45" s="84">
        <v>43997.918342243458</v>
      </c>
      <c r="L45" s="78">
        <v>84333.696046427271</v>
      </c>
    </row>
    <row r="46" spans="1:12" x14ac:dyDescent="0.25">
      <c r="A46" s="75">
        <v>2003</v>
      </c>
      <c r="B46" s="75" t="s">
        <v>191</v>
      </c>
      <c r="C46" s="78">
        <v>171652.94870000001</v>
      </c>
      <c r="D46" s="79">
        <v>49078.105568003106</v>
      </c>
      <c r="E46" s="79">
        <v>31461.423241509423</v>
      </c>
      <c r="F46" s="79">
        <v>46261.205914679274</v>
      </c>
      <c r="G46" s="79">
        <v>2771.1663123475032</v>
      </c>
      <c r="H46" s="79">
        <v>-152.77677394271242</v>
      </c>
      <c r="I46" s="79">
        <v>95963.876891329099</v>
      </c>
      <c r="J46" s="79">
        <v>37103.197844676113</v>
      </c>
      <c r="K46" s="84">
        <v>53300.277390782045</v>
      </c>
      <c r="L46" s="78">
        <v>85399.101283773503</v>
      </c>
    </row>
    <row r="47" spans="1:12" x14ac:dyDescent="0.25">
      <c r="A47" s="75">
        <v>2004</v>
      </c>
      <c r="B47" s="75" t="s">
        <v>191</v>
      </c>
      <c r="C47" s="78">
        <v>175594.93640000001</v>
      </c>
      <c r="D47" s="79">
        <v>50542.574228276178</v>
      </c>
      <c r="E47" s="79">
        <v>32048.680795104934</v>
      </c>
      <c r="F47" s="79">
        <v>47722.488554787364</v>
      </c>
      <c r="G47" s="79">
        <v>3341.8058165723737</v>
      </c>
      <c r="H47" s="79">
        <v>3401.5466370947561</v>
      </c>
      <c r="I47" s="79">
        <v>101517.93205984386</v>
      </c>
      <c r="J47" s="79">
        <v>37753.49980617968</v>
      </c>
      <c r="K47" s="84">
        <v>55011.48201396488</v>
      </c>
      <c r="L47" s="78">
        <v>89748.13171930892</v>
      </c>
    </row>
    <row r="48" spans="1:12" x14ac:dyDescent="0.25">
      <c r="A48" s="75">
        <v>2005</v>
      </c>
      <c r="B48" s="75" t="s">
        <v>191</v>
      </c>
      <c r="C48" s="78">
        <v>179888.49239999999</v>
      </c>
      <c r="D48" s="79">
        <v>49674.155995343426</v>
      </c>
      <c r="E48" s="79">
        <v>31129.103608847498</v>
      </c>
      <c r="F48" s="79">
        <v>46857.857974388826</v>
      </c>
      <c r="G48" s="79">
        <v>3183.1199068684518</v>
      </c>
      <c r="H48" s="79">
        <v>9029.5692665890565</v>
      </c>
      <c r="I48" s="79">
        <v>103990.80325960419</v>
      </c>
      <c r="J48" s="79">
        <v>36549.825378346912</v>
      </c>
      <c r="K48" s="84">
        <v>53909.429569266591</v>
      </c>
      <c r="L48" s="78">
        <v>92987.077997671717</v>
      </c>
    </row>
    <row r="49" spans="1:12" x14ac:dyDescent="0.25">
      <c r="A49" s="75">
        <v>2006</v>
      </c>
      <c r="B49" s="75" t="s">
        <v>191</v>
      </c>
      <c r="C49" s="78">
        <v>185995.1857</v>
      </c>
      <c r="D49" s="79">
        <v>52029.331196541374</v>
      </c>
      <c r="E49" s="79">
        <v>32388.936511190204</v>
      </c>
      <c r="F49" s="79">
        <v>49219.783649814577</v>
      </c>
      <c r="G49" s="79">
        <v>3697.6128803831316</v>
      </c>
      <c r="H49" s="79">
        <v>9581.7881967090907</v>
      </c>
      <c r="I49" s="79">
        <v>107612.08840355552</v>
      </c>
      <c r="J49" s="79">
        <v>37010.253806160668</v>
      </c>
      <c r="K49" s="84">
        <v>56847.478709725503</v>
      </c>
      <c r="L49" s="78">
        <v>95885.549633825911</v>
      </c>
    </row>
    <row r="50" spans="1:12" x14ac:dyDescent="0.25">
      <c r="A50" s="75">
        <v>2007</v>
      </c>
      <c r="B50" s="75" t="s">
        <v>191</v>
      </c>
      <c r="C50" s="78">
        <v>188939.97700000001</v>
      </c>
      <c r="D50" s="79">
        <v>53028.720028410717</v>
      </c>
      <c r="E50" s="79">
        <v>32559.370381826306</v>
      </c>
      <c r="F50" s="79">
        <v>50403.707140484126</v>
      </c>
      <c r="G50" s="79">
        <v>3648.3715388757146</v>
      </c>
      <c r="H50" s="79">
        <v>9320.204832113277</v>
      </c>
      <c r="I50" s="79">
        <v>107989.02521451238</v>
      </c>
      <c r="J50" s="79">
        <v>36887.422529241274</v>
      </c>
      <c r="K50" s="84">
        <v>58011.249727921553</v>
      </c>
      <c r="L50" s="78">
        <v>96528.049856228026</v>
      </c>
    </row>
    <row r="51" spans="1:12" x14ac:dyDescent="0.25">
      <c r="A51" s="75">
        <v>2008</v>
      </c>
      <c r="B51" s="75" t="s">
        <v>191</v>
      </c>
      <c r="C51" s="78">
        <v>187458.96669999999</v>
      </c>
      <c r="D51" s="79">
        <v>56015.059978839083</v>
      </c>
      <c r="E51" s="79">
        <v>34269.810880010264</v>
      </c>
      <c r="F51" s="79">
        <v>53292.080228281433</v>
      </c>
      <c r="G51" s="79">
        <v>3778.0485235449578</v>
      </c>
      <c r="H51" s="79">
        <v>6590.0003206199872</v>
      </c>
      <c r="I51" s="79">
        <v>110020.0616506433</v>
      </c>
      <c r="J51" s="79">
        <v>37682.123603585445</v>
      </c>
      <c r="K51" s="84">
        <v>61241.73830996624</v>
      </c>
      <c r="L51" s="78">
        <v>97397.367251874486</v>
      </c>
    </row>
    <row r="52" spans="1:12" x14ac:dyDescent="0.25">
      <c r="A52" s="75">
        <v>2009</v>
      </c>
      <c r="B52" s="75" t="s">
        <v>191</v>
      </c>
      <c r="C52" s="78">
        <v>176836.95009999999</v>
      </c>
      <c r="D52" s="79">
        <v>60108.024513254932</v>
      </c>
      <c r="E52" s="79">
        <v>37181.66814777199</v>
      </c>
      <c r="F52" s="79">
        <v>57233.949242328068</v>
      </c>
      <c r="G52" s="79">
        <v>3925.8139347005667</v>
      </c>
      <c r="H52" s="79">
        <v>-5316.9757752720807</v>
      </c>
      <c r="I52" s="79">
        <v>106296.35186446155</v>
      </c>
      <c r="J52" s="79">
        <v>40841.229355892297</v>
      </c>
      <c r="K52" s="84">
        <v>66183.249275797192</v>
      </c>
      <c r="L52" s="78">
        <v>93563.770240169877</v>
      </c>
    </row>
    <row r="53" spans="1:12" x14ac:dyDescent="0.25">
      <c r="A53" s="75">
        <v>2010</v>
      </c>
      <c r="B53" s="75" t="s">
        <v>191</v>
      </c>
      <c r="C53" s="78">
        <v>179626.09669999999</v>
      </c>
      <c r="D53" s="79">
        <v>61870.040351053009</v>
      </c>
      <c r="E53" s="79">
        <v>38466.659985647326</v>
      </c>
      <c r="F53" s="79">
        <v>58721.437202449866</v>
      </c>
      <c r="G53" s="79">
        <v>4424.5626524107538</v>
      </c>
      <c r="H53" s="79">
        <v>-5460.2358399826753</v>
      </c>
      <c r="I53" s="79">
        <v>111511.85708147734</v>
      </c>
      <c r="J53" s="79">
        <v>43252.458442331859</v>
      </c>
      <c r="K53" s="84">
        <v>68347.979740384806</v>
      </c>
      <c r="L53" s="78">
        <v>98123.785465557623</v>
      </c>
    </row>
    <row r="54" spans="1:12" x14ac:dyDescent="0.25">
      <c r="A54" s="75">
        <v>2011</v>
      </c>
      <c r="B54" s="75" t="s">
        <v>191</v>
      </c>
      <c r="C54" s="78">
        <v>181609.89610000001</v>
      </c>
      <c r="D54" s="79">
        <v>60252.004581901492</v>
      </c>
      <c r="E54" s="79">
        <v>37220.403202825728</v>
      </c>
      <c r="F54" s="79">
        <v>57231.193423146709</v>
      </c>
      <c r="G54" s="79">
        <v>4349.4274312630305</v>
      </c>
      <c r="H54" s="79">
        <v>-3935.2766993189093</v>
      </c>
      <c r="I54" s="79">
        <v>112359.75810984174</v>
      </c>
      <c r="J54" s="79">
        <v>43267.995057673616</v>
      </c>
      <c r="K54" s="84">
        <v>66723.771486110694</v>
      </c>
      <c r="L54" s="78">
        <v>98244.280225851253</v>
      </c>
    </row>
    <row r="55" spans="1:12" x14ac:dyDescent="0.25">
      <c r="A55" s="75">
        <v>2012</v>
      </c>
      <c r="B55" s="75" t="s">
        <v>191</v>
      </c>
      <c r="C55" s="78">
        <v>180757.4013</v>
      </c>
      <c r="D55" s="79">
        <v>60373.712978263633</v>
      </c>
      <c r="E55" s="79">
        <v>37019.580968381961</v>
      </c>
      <c r="F55" s="79">
        <v>57489.457889588317</v>
      </c>
      <c r="G55" s="79">
        <v>4974.1075820295009</v>
      </c>
      <c r="H55" s="79">
        <v>-8334.9821212439401</v>
      </c>
      <c r="I55" s="79">
        <v>111447.93054089454</v>
      </c>
      <c r="J55" s="79">
        <v>44089.178240420908</v>
      </c>
      <c r="K55" s="84">
        <v>67583.355900542156</v>
      </c>
      <c r="L55" s="78">
        <v>98903.288917381899</v>
      </c>
    </row>
    <row r="56" spans="1:12" x14ac:dyDescent="0.25">
      <c r="A56" s="75">
        <v>2003</v>
      </c>
      <c r="B56" s="75" t="s">
        <v>192</v>
      </c>
      <c r="C56" s="78">
        <v>19242.8861</v>
      </c>
      <c r="D56" s="79">
        <v>3787.1013402928297</v>
      </c>
      <c r="E56" s="79">
        <v>1965.7628168266467</v>
      </c>
      <c r="F56" s="79">
        <v>3530.3224664926793</v>
      </c>
      <c r="G56" s="79">
        <v>841.77467156190562</v>
      </c>
      <c r="H56" s="79">
        <v>322.2453222453222</v>
      </c>
      <c r="I56" s="79">
        <v>7036.3161852523554</v>
      </c>
      <c r="J56" s="79">
        <v>2102.0038041314638</v>
      </c>
      <c r="K56" s="84">
        <v>4487.5481045693805</v>
      </c>
      <c r="L56" s="78">
        <v>5948.5999911531844</v>
      </c>
    </row>
    <row r="57" spans="1:12" x14ac:dyDescent="0.25">
      <c r="A57" s="75">
        <v>2004</v>
      </c>
      <c r="B57" s="75" t="s">
        <v>192</v>
      </c>
      <c r="C57" s="78">
        <v>20463.431</v>
      </c>
      <c r="D57" s="79">
        <v>3855.3731279962672</v>
      </c>
      <c r="E57" s="79">
        <v>2090.0683042721989</v>
      </c>
      <c r="F57" s="79">
        <v>3625.2174281956645</v>
      </c>
      <c r="G57" s="79">
        <v>778.49900301217599</v>
      </c>
      <c r="H57" s="79">
        <v>338.55161002927326</v>
      </c>
      <c r="I57" s="79">
        <v>7320.4361291417426</v>
      </c>
      <c r="J57" s="79">
        <v>2444.1050443341392</v>
      </c>
      <c r="K57" s="84">
        <v>4399.4739298290278</v>
      </c>
      <c r="L57" s="78">
        <v>6253.022782232405</v>
      </c>
    </row>
    <row r="58" spans="1:12" x14ac:dyDescent="0.25">
      <c r="A58" s="75">
        <v>2005</v>
      </c>
      <c r="B58" s="75" t="s">
        <v>192</v>
      </c>
      <c r="C58" s="78">
        <v>22275.160169999999</v>
      </c>
      <c r="D58" s="79">
        <v>4069.9203187250992</v>
      </c>
      <c r="E58" s="79">
        <v>2199.800796812749</v>
      </c>
      <c r="F58" s="79">
        <v>3830.6772908366534</v>
      </c>
      <c r="G58" s="79">
        <v>881.4741035856573</v>
      </c>
      <c r="H58" s="79">
        <v>359.9601593625498</v>
      </c>
      <c r="I58" s="79">
        <v>7844.2231075697209</v>
      </c>
      <c r="J58" s="79">
        <v>2638.2470119521909</v>
      </c>
      <c r="K58" s="84">
        <v>4726.8924302788846</v>
      </c>
      <c r="L58" s="78">
        <v>6772.509960159362</v>
      </c>
    </row>
    <row r="59" spans="1:12" x14ac:dyDescent="0.25">
      <c r="A59" s="75">
        <v>2006</v>
      </c>
      <c r="B59" s="75" t="s">
        <v>192</v>
      </c>
      <c r="C59" s="78">
        <v>24524.359560000001</v>
      </c>
      <c r="D59" s="79">
        <v>4312.4685537521191</v>
      </c>
      <c r="E59" s="79">
        <v>2315.1892365316885</v>
      </c>
      <c r="F59" s="79">
        <v>4041.3320164731745</v>
      </c>
      <c r="G59" s="79">
        <v>1168.7755064010585</v>
      </c>
      <c r="H59" s="79">
        <v>614.01710675884681</v>
      </c>
      <c r="I59" s="79">
        <v>8999.3105118983276</v>
      </c>
      <c r="J59" s="79">
        <v>2900.6950785457389</v>
      </c>
      <c r="K59" s="84">
        <v>5234.3327805005292</v>
      </c>
      <c r="L59" s="78">
        <v>7594.6182658442494</v>
      </c>
    </row>
    <row r="60" spans="1:12" x14ac:dyDescent="0.25">
      <c r="A60" s="75">
        <v>2007</v>
      </c>
      <c r="B60" s="75" t="s">
        <v>192</v>
      </c>
      <c r="C60" s="78">
        <v>26361.774590000001</v>
      </c>
      <c r="D60" s="79">
        <v>4690.2940676525577</v>
      </c>
      <c r="E60" s="79">
        <v>2595.1045385007646</v>
      </c>
      <c r="F60" s="79">
        <v>4492.6058133605302</v>
      </c>
      <c r="G60" s="79">
        <v>1380.9280979092298</v>
      </c>
      <c r="H60" s="79">
        <v>652.04827468978408</v>
      </c>
      <c r="I60" s="79">
        <v>9933.3673295937442</v>
      </c>
      <c r="J60" s="79">
        <v>3079.3812680605129</v>
      </c>
      <c r="K60" s="84">
        <v>5853.6460989291172</v>
      </c>
      <c r="L60" s="78">
        <v>8511.1337752847194</v>
      </c>
    </row>
    <row r="61" spans="1:12" x14ac:dyDescent="0.25">
      <c r="A61" s="75">
        <v>2008</v>
      </c>
      <c r="B61" s="75" t="s">
        <v>192</v>
      </c>
      <c r="C61" s="78">
        <v>25267.40365</v>
      </c>
      <c r="D61" s="79">
        <v>5407.9978609983118</v>
      </c>
      <c r="E61" s="79">
        <v>3058.1039755351676</v>
      </c>
      <c r="F61" s="79">
        <v>5227.5195935896782</v>
      </c>
      <c r="G61" s="79">
        <v>1462.0410755167859</v>
      </c>
      <c r="H61" s="79">
        <v>-799.7860998312193</v>
      </c>
      <c r="I61" s="79">
        <v>9962.2332514496738</v>
      </c>
      <c r="J61" s="79">
        <v>3681.2553266155305</v>
      </c>
      <c r="K61" s="84">
        <v>6694.0726257916804</v>
      </c>
      <c r="L61" s="78">
        <v>8582.9113818285114</v>
      </c>
    </row>
    <row r="62" spans="1:12" x14ac:dyDescent="0.25">
      <c r="A62" s="75">
        <v>2009</v>
      </c>
      <c r="B62" s="75" t="s">
        <v>192</v>
      </c>
      <c r="C62" s="78">
        <v>21711.7192</v>
      </c>
      <c r="D62" s="79">
        <v>5378.6441262722092</v>
      </c>
      <c r="E62" s="79">
        <v>3061.066068656201</v>
      </c>
      <c r="F62" s="79">
        <v>5238.9166810419174</v>
      </c>
      <c r="G62" s="79">
        <v>1220.6313610488182</v>
      </c>
      <c r="H62" s="79">
        <v>-470.76073831292035</v>
      </c>
      <c r="I62" s="79">
        <v>10325.340693462134</v>
      </c>
      <c r="J62" s="79">
        <v>4267.207176125582</v>
      </c>
      <c r="K62" s="84">
        <v>6298.430222528893</v>
      </c>
      <c r="L62" s="78">
        <v>8485.0784888735543</v>
      </c>
    </row>
    <row r="63" spans="1:12" x14ac:dyDescent="0.25">
      <c r="A63" s="75">
        <v>2010</v>
      </c>
      <c r="B63" s="75" t="s">
        <v>192</v>
      </c>
      <c r="C63" s="78">
        <v>22434.798569999999</v>
      </c>
      <c r="D63" s="79">
        <v>5238.9419494682643</v>
      </c>
      <c r="E63" s="79">
        <v>2891.1806543385487</v>
      </c>
      <c r="F63" s="79">
        <v>5059.4391383865059</v>
      </c>
      <c r="G63" s="79">
        <v>938.8335704125177</v>
      </c>
      <c r="H63" s="79">
        <v>47.415836889521096</v>
      </c>
      <c r="I63" s="79">
        <v>9916.1755740703102</v>
      </c>
      <c r="J63" s="79">
        <v>4027.2979746663946</v>
      </c>
      <c r="K63" s="84">
        <v>5576.4411027568913</v>
      </c>
      <c r="L63" s="78">
        <v>8244.5979814400871</v>
      </c>
    </row>
    <row r="64" spans="1:12" x14ac:dyDescent="0.25">
      <c r="A64" s="75">
        <v>2011</v>
      </c>
      <c r="B64" s="75" t="s">
        <v>192</v>
      </c>
      <c r="C64" s="78">
        <v>24292.94685</v>
      </c>
      <c r="D64" s="79">
        <v>5299.756269118152</v>
      </c>
      <c r="E64" s="79">
        <v>2896.9623607544204</v>
      </c>
      <c r="F64" s="79">
        <v>5093.1575417532267</v>
      </c>
      <c r="G64" s="79">
        <v>1094.3353017192023</v>
      </c>
      <c r="H64" s="79">
        <v>305.89043560760962</v>
      </c>
      <c r="I64" s="79">
        <v>10299.020169139418</v>
      </c>
      <c r="J64" s="79">
        <v>3937.6441529125018</v>
      </c>
      <c r="K64" s="84">
        <v>5816.498454190044</v>
      </c>
      <c r="L64" s="78">
        <v>8528.1271980763249</v>
      </c>
    </row>
    <row r="65" spans="1:12" x14ac:dyDescent="0.25">
      <c r="A65" s="75">
        <v>2012</v>
      </c>
      <c r="B65" s="75" t="s">
        <v>192</v>
      </c>
      <c r="C65" s="78">
        <v>25076.239720000001</v>
      </c>
      <c r="D65" s="79">
        <v>5445.7508088061231</v>
      </c>
      <c r="E65" s="79">
        <v>2896.0782766511479</v>
      </c>
      <c r="F65" s="79">
        <v>5269.4705278939473</v>
      </c>
      <c r="G65" s="79">
        <v>1505.5630079696994</v>
      </c>
      <c r="H65" s="79">
        <v>-72.595281306715066</v>
      </c>
      <c r="I65" s="79">
        <v>10793.655803677109</v>
      </c>
      <c r="J65" s="79">
        <v>3923.301507141166</v>
      </c>
      <c r="K65" s="84">
        <v>6668.6656671664177</v>
      </c>
      <c r="L65" s="78">
        <v>8899.0767774007727</v>
      </c>
    </row>
    <row r="66" spans="1:12" x14ac:dyDescent="0.25">
      <c r="A66" s="75">
        <v>2003</v>
      </c>
      <c r="B66" s="75" t="s">
        <v>193</v>
      </c>
      <c r="C66" s="78">
        <v>150331.2861</v>
      </c>
      <c r="D66" s="79">
        <v>38502.009807016439</v>
      </c>
      <c r="E66" s="79">
        <v>20955.657975040514</v>
      </c>
      <c r="F66" s="79">
        <v>33873.140139318566</v>
      </c>
      <c r="G66" s="79">
        <v>4279.5210135319994</v>
      </c>
      <c r="H66" s="79">
        <v>3824.9468611233879</v>
      </c>
      <c r="I66" s="79">
        <v>80848.959319822388</v>
      </c>
      <c r="J66" s="79">
        <v>32504.156407180591</v>
      </c>
      <c r="K66" s="84">
        <v>41152.640107750914</v>
      </c>
      <c r="L66" s="78">
        <v>67329.587305595895</v>
      </c>
    </row>
    <row r="67" spans="1:12" x14ac:dyDescent="0.25">
      <c r="A67" s="75">
        <v>2004</v>
      </c>
      <c r="B67" s="75" t="s">
        <v>193</v>
      </c>
      <c r="C67" s="78">
        <v>156532.25769999999</v>
      </c>
      <c r="D67" s="79">
        <v>40578.376949510966</v>
      </c>
      <c r="E67" s="79">
        <v>21920.169177901134</v>
      </c>
      <c r="F67" s="79">
        <v>35792.757071107582</v>
      </c>
      <c r="G67" s="79">
        <v>4531.8530266983871</v>
      </c>
      <c r="H67" s="79">
        <v>3646.841131377214</v>
      </c>
      <c r="I67" s="79">
        <v>84508.591065292087</v>
      </c>
      <c r="J67" s="79">
        <v>34052.339413164154</v>
      </c>
      <c r="K67" s="84">
        <v>43488.236849061592</v>
      </c>
      <c r="L67" s="78">
        <v>69872.587893206452</v>
      </c>
    </row>
    <row r="68" spans="1:12" x14ac:dyDescent="0.25">
      <c r="A68" s="75">
        <v>2005</v>
      </c>
      <c r="B68" s="75" t="s">
        <v>193</v>
      </c>
      <c r="C68" s="78">
        <v>161096.8321</v>
      </c>
      <c r="D68" s="79">
        <v>41286.591606960079</v>
      </c>
      <c r="E68" s="79">
        <v>22181.166837256907</v>
      </c>
      <c r="F68" s="79">
        <v>36333.674513817808</v>
      </c>
      <c r="G68" s="79">
        <v>4047.0829068577277</v>
      </c>
      <c r="H68" s="79">
        <v>4334.6980552712384</v>
      </c>
      <c r="I68" s="79">
        <v>85462.640736949848</v>
      </c>
      <c r="J68" s="79">
        <v>34265.097236438072</v>
      </c>
      <c r="K68" s="84">
        <v>43493.346980552713</v>
      </c>
      <c r="L68" s="78">
        <v>70604.912998976462</v>
      </c>
    </row>
    <row r="69" spans="1:12" x14ac:dyDescent="0.25">
      <c r="A69" s="75">
        <v>2006</v>
      </c>
      <c r="B69" s="75" t="s">
        <v>193</v>
      </c>
      <c r="C69" s="78">
        <v>168202.15659999999</v>
      </c>
      <c r="D69" s="79">
        <v>42788.888548589632</v>
      </c>
      <c r="E69" s="79">
        <v>22817.065327248783</v>
      </c>
      <c r="F69" s="79">
        <v>37628.250283299138</v>
      </c>
      <c r="G69" s="79">
        <v>3940.6654211713785</v>
      </c>
      <c r="H69" s="79">
        <v>6902.2898737149453</v>
      </c>
      <c r="I69" s="79">
        <v>90154.461833736597</v>
      </c>
      <c r="J69" s="79">
        <v>35223.015119496085</v>
      </c>
      <c r="K69" s="84">
        <v>44854.164752483339</v>
      </c>
      <c r="L69" s="78">
        <v>73935.458842506108</v>
      </c>
    </row>
    <row r="70" spans="1:12" x14ac:dyDescent="0.25">
      <c r="A70" s="75">
        <v>2007</v>
      </c>
      <c r="B70" s="75" t="s">
        <v>193</v>
      </c>
      <c r="C70" s="78">
        <v>177176.12040000001</v>
      </c>
      <c r="D70" s="79">
        <v>44245.38327351473</v>
      </c>
      <c r="E70" s="79">
        <v>23298.177370521124</v>
      </c>
      <c r="F70" s="79">
        <v>38847.673089647709</v>
      </c>
      <c r="G70" s="79">
        <v>4395.1637158382291</v>
      </c>
      <c r="H70" s="79">
        <v>9625.4486395444437</v>
      </c>
      <c r="I70" s="79">
        <v>95061.456098490176</v>
      </c>
      <c r="J70" s="79">
        <v>35472.099131794763</v>
      </c>
      <c r="K70" s="84">
        <v>46719.667956609788</v>
      </c>
      <c r="L70" s="78">
        <v>77232.169711066119</v>
      </c>
    </row>
    <row r="71" spans="1:12" x14ac:dyDescent="0.25">
      <c r="A71" s="75">
        <v>2008</v>
      </c>
      <c r="B71" s="75" t="s">
        <v>193</v>
      </c>
      <c r="C71" s="78">
        <v>177696.25719999999</v>
      </c>
      <c r="D71" s="79">
        <v>47626.471587615677</v>
      </c>
      <c r="E71" s="79">
        <v>24659.7109791929</v>
      </c>
      <c r="F71" s="79">
        <v>41707.14157222522</v>
      </c>
      <c r="G71" s="79">
        <v>4686.0946213347725</v>
      </c>
      <c r="H71" s="79">
        <v>8061.002178649238</v>
      </c>
      <c r="I71" s="79">
        <v>99376.386640283032</v>
      </c>
      <c r="J71" s="79">
        <v>37569.706781795285</v>
      </c>
      <c r="K71" s="84">
        <v>50353.780655993287</v>
      </c>
      <c r="L71" s="78">
        <v>79369.790729747561</v>
      </c>
    </row>
    <row r="72" spans="1:12" x14ac:dyDescent="0.25">
      <c r="A72" s="75">
        <v>2009</v>
      </c>
      <c r="B72" s="75" t="s">
        <v>193</v>
      </c>
      <c r="C72" s="78">
        <v>162523.46220000001</v>
      </c>
      <c r="D72" s="79">
        <v>49468.362034441328</v>
      </c>
      <c r="E72" s="79">
        <v>25468.562274729673</v>
      </c>
      <c r="F72" s="79">
        <v>43411.093311974364</v>
      </c>
      <c r="G72" s="79">
        <v>4878.8546255506599</v>
      </c>
      <c r="H72" s="79">
        <v>-4685.6227472967557</v>
      </c>
      <c r="I72" s="79">
        <v>92138.566279535429</v>
      </c>
      <c r="J72" s="79">
        <v>41126.351621946334</v>
      </c>
      <c r="K72" s="84">
        <v>52509.010812975568</v>
      </c>
      <c r="L72" s="78">
        <v>73753.504205046047</v>
      </c>
    </row>
    <row r="73" spans="1:12" x14ac:dyDescent="0.25">
      <c r="A73" s="75">
        <v>2010</v>
      </c>
      <c r="B73" s="75" t="s">
        <v>193</v>
      </c>
      <c r="C73" s="78">
        <v>167926.03460000001</v>
      </c>
      <c r="D73" s="79">
        <v>49487.216946676403</v>
      </c>
      <c r="E73" s="79">
        <v>25267.104942780617</v>
      </c>
      <c r="F73" s="79">
        <v>43071.828585342097</v>
      </c>
      <c r="G73" s="79">
        <v>4340.8814219625028</v>
      </c>
      <c r="H73" s="79">
        <v>-4880.4480155831498</v>
      </c>
      <c r="I73" s="79">
        <v>92228.877526174809</v>
      </c>
      <c r="J73" s="79">
        <v>41893.352812271725</v>
      </c>
      <c r="K73" s="84">
        <v>52199.659118578034</v>
      </c>
      <c r="L73" s="78">
        <v>73861.212563915265</v>
      </c>
    </row>
    <row r="74" spans="1:12" x14ac:dyDescent="0.25">
      <c r="A74" s="75">
        <v>2011</v>
      </c>
      <c r="B74" s="75" t="s">
        <v>193</v>
      </c>
      <c r="C74" s="78">
        <v>172590.14129999999</v>
      </c>
      <c r="D74" s="79">
        <v>50094.344962922427</v>
      </c>
      <c r="E74" s="79">
        <v>25362.756382436743</v>
      </c>
      <c r="F74" s="79">
        <v>43565.673528690306</v>
      </c>
      <c r="G74" s="79">
        <v>4479.4988395569562</v>
      </c>
      <c r="H74" s="79">
        <v>-2017.0953072815441</v>
      </c>
      <c r="I74" s="79">
        <v>96346.019586014299</v>
      </c>
      <c r="J74" s="79">
        <v>42265.599939619227</v>
      </c>
      <c r="K74" s="84">
        <v>52927.524199482992</v>
      </c>
      <c r="L74" s="78">
        <v>77500.613242259002</v>
      </c>
    </row>
    <row r="75" spans="1:12" x14ac:dyDescent="0.25">
      <c r="A75" s="75">
        <v>2012</v>
      </c>
      <c r="B75" s="75" t="s">
        <v>193</v>
      </c>
      <c r="C75" s="78">
        <v>172229.47029999999</v>
      </c>
      <c r="D75" s="79">
        <v>50963.922294172065</v>
      </c>
      <c r="E75" s="79">
        <v>25680.851063829788</v>
      </c>
      <c r="F75" s="79">
        <v>44656.799259944499</v>
      </c>
      <c r="G75" s="79">
        <v>4636.4477335800184</v>
      </c>
      <c r="H75" s="79">
        <v>-4089.7317298797411</v>
      </c>
      <c r="I75" s="79">
        <v>96621.646623496767</v>
      </c>
      <c r="J75" s="79">
        <v>43781.683626271973</v>
      </c>
      <c r="K75" s="84">
        <v>53795.559666975023</v>
      </c>
      <c r="L75" s="78">
        <v>78238.667900092507</v>
      </c>
    </row>
    <row r="76" spans="1:12" x14ac:dyDescent="0.25">
      <c r="A76" s="75">
        <v>2003</v>
      </c>
      <c r="B76" s="75" t="s">
        <v>194</v>
      </c>
      <c r="C76" s="78">
        <v>1781978.3689999999</v>
      </c>
      <c r="D76" s="79">
        <v>384986.1634078846</v>
      </c>
      <c r="E76" s="79">
        <v>243285.85038334166</v>
      </c>
      <c r="F76" s="79">
        <v>428691.64814226743</v>
      </c>
      <c r="G76" s="79">
        <v>54363.063103933222</v>
      </c>
      <c r="H76" s="79">
        <v>-73667.377398720681</v>
      </c>
      <c r="I76" s="79">
        <v>888038.15270153794</v>
      </c>
      <c r="J76" s="79">
        <v>467439.77679989114</v>
      </c>
      <c r="K76" s="84">
        <v>430644.64909495082</v>
      </c>
      <c r="L76" s="78">
        <v>805383.79530916852</v>
      </c>
    </row>
    <row r="77" spans="1:12" x14ac:dyDescent="0.25">
      <c r="A77" s="75">
        <v>2004</v>
      </c>
      <c r="B77" s="75" t="s">
        <v>194</v>
      </c>
      <c r="C77" s="78">
        <v>1827323.86</v>
      </c>
      <c r="D77" s="79">
        <v>387064.04913358198</v>
      </c>
      <c r="E77" s="79">
        <v>240802.80763325293</v>
      </c>
      <c r="F77" s="79">
        <v>431412.59048036853</v>
      </c>
      <c r="G77" s="79">
        <v>56032.024566790969</v>
      </c>
      <c r="H77" s="79">
        <v>-65673.393288001767</v>
      </c>
      <c r="I77" s="79">
        <v>901386.26891862263</v>
      </c>
      <c r="J77" s="79">
        <v>473455.80171090155</v>
      </c>
      <c r="K77" s="84">
        <v>429598.59618337359</v>
      </c>
      <c r="L77" s="78">
        <v>818002.85150252259</v>
      </c>
    </row>
    <row r="78" spans="1:12" x14ac:dyDescent="0.25">
      <c r="A78" s="75">
        <v>2005</v>
      </c>
      <c r="B78" s="75" t="s">
        <v>194</v>
      </c>
      <c r="C78" s="78">
        <v>1860700.0120000001</v>
      </c>
      <c r="D78" s="79">
        <v>397080.17334777891</v>
      </c>
      <c r="E78" s="79">
        <v>245945.82881906824</v>
      </c>
      <c r="F78" s="79">
        <v>442196.09967497288</v>
      </c>
      <c r="G78" s="79">
        <v>60928.494041170088</v>
      </c>
      <c r="H78" s="79">
        <v>-55208.017334777891</v>
      </c>
      <c r="I78" s="79">
        <v>941918.74322860222</v>
      </c>
      <c r="J78" s="79">
        <v>490347.77898158174</v>
      </c>
      <c r="K78" s="84">
        <v>441900.32502708555</v>
      </c>
      <c r="L78" s="78">
        <v>846178.76489707467</v>
      </c>
    </row>
    <row r="79" spans="1:12" x14ac:dyDescent="0.25">
      <c r="A79" s="75">
        <v>2006</v>
      </c>
      <c r="B79" s="75" t="s">
        <v>194</v>
      </c>
      <c r="C79" s="78">
        <v>1906600.8559999999</v>
      </c>
      <c r="D79" s="79">
        <v>405599.70787868369</v>
      </c>
      <c r="E79" s="79">
        <v>250465.03136008244</v>
      </c>
      <c r="F79" s="79">
        <v>452940.54472033674</v>
      </c>
      <c r="G79" s="79">
        <v>61819.099579001624</v>
      </c>
      <c r="H79" s="79">
        <v>-45886.856688718959</v>
      </c>
      <c r="I79" s="79">
        <v>977145.80290402949</v>
      </c>
      <c r="J79" s="79">
        <v>507332.03024314798</v>
      </c>
      <c r="K79" s="84">
        <v>450154.6202422888</v>
      </c>
      <c r="L79" s="78">
        <v>884216.85711830901</v>
      </c>
    </row>
    <row r="80" spans="1:12" x14ac:dyDescent="0.25">
      <c r="A80" s="75">
        <v>2007</v>
      </c>
      <c r="B80" s="75" t="s">
        <v>194</v>
      </c>
      <c r="C80" s="78">
        <v>1950170.747</v>
      </c>
      <c r="D80" s="79">
        <v>411989.47790994949</v>
      </c>
      <c r="E80" s="79">
        <v>254470.00781761709</v>
      </c>
      <c r="F80" s="79">
        <v>460239.74730080925</v>
      </c>
      <c r="G80" s="79">
        <v>64961.176023157052</v>
      </c>
      <c r="H80" s="79">
        <v>-54827.737750639142</v>
      </c>
      <c r="I80" s="79">
        <v>993809.23957827128</v>
      </c>
      <c r="J80" s="79">
        <v>519705.89913161064</v>
      </c>
      <c r="K80" s="84">
        <v>460058.22011874325</v>
      </c>
      <c r="L80" s="78">
        <v>899550.79338249273</v>
      </c>
    </row>
    <row r="81" spans="1:12" x14ac:dyDescent="0.25">
      <c r="A81" s="75">
        <v>2008</v>
      </c>
      <c r="B81" s="75" t="s">
        <v>194</v>
      </c>
      <c r="C81" s="78">
        <v>1948597.58</v>
      </c>
      <c r="D81" s="79">
        <v>418762.61207847053</v>
      </c>
      <c r="E81" s="79">
        <v>256900.49720193885</v>
      </c>
      <c r="F81" s="79">
        <v>468008.48779878923</v>
      </c>
      <c r="G81" s="79">
        <v>65216.667706838081</v>
      </c>
      <c r="H81" s="79">
        <v>-67221.078033659942</v>
      </c>
      <c r="I81" s="79">
        <v>1004181.4891094052</v>
      </c>
      <c r="J81" s="79">
        <v>532218.26957082527</v>
      </c>
      <c r="K81" s="84">
        <v>463998.62697372527</v>
      </c>
      <c r="L81" s="78">
        <v>905021.94761696726</v>
      </c>
    </row>
    <row r="82" spans="1:12" x14ac:dyDescent="0.25">
      <c r="A82" s="75">
        <v>2009</v>
      </c>
      <c r="B82" s="75" t="s">
        <v>194</v>
      </c>
      <c r="C82" s="78">
        <v>1887273.86</v>
      </c>
      <c r="D82" s="79">
        <v>438522.98971236614</v>
      </c>
      <c r="E82" s="79">
        <v>266803.48519840435</v>
      </c>
      <c r="F82" s="79">
        <v>490457.69473021204</v>
      </c>
      <c r="G82" s="79">
        <v>67557.211841276498</v>
      </c>
      <c r="H82" s="79">
        <v>-149727.06277556162</v>
      </c>
      <c r="I82" s="79">
        <v>974128.70039890823</v>
      </c>
      <c r="J82" s="79">
        <v>570280.28553432703</v>
      </c>
      <c r="K82" s="84">
        <v>490523.82951921056</v>
      </c>
      <c r="L82" s="78">
        <v>874548.60382112104</v>
      </c>
    </row>
    <row r="83" spans="1:12" x14ac:dyDescent="0.25">
      <c r="A83" s="75">
        <v>2010</v>
      </c>
      <c r="B83" s="75" t="s">
        <v>194</v>
      </c>
      <c r="C83" s="78">
        <v>1919825.0989999999</v>
      </c>
      <c r="D83" s="79">
        <v>447256.34725634725</v>
      </c>
      <c r="E83" s="79">
        <v>268945.35502130439</v>
      </c>
      <c r="F83" s="79">
        <v>499515.85647788178</v>
      </c>
      <c r="G83" s="79">
        <v>62622.461356638567</v>
      </c>
      <c r="H83" s="79">
        <v>-142367.22337988162</v>
      </c>
      <c r="I83" s="79">
        <v>993454.21370737825</v>
      </c>
      <c r="J83" s="79">
        <v>579600.65934749471</v>
      </c>
      <c r="K83" s="84">
        <v>493156.67796680453</v>
      </c>
      <c r="L83" s="78">
        <v>893507.08591214917</v>
      </c>
    </row>
    <row r="84" spans="1:12" x14ac:dyDescent="0.25">
      <c r="A84" s="75">
        <v>2011</v>
      </c>
      <c r="B84" s="75" t="s">
        <v>194</v>
      </c>
      <c r="C84" s="78">
        <v>1958737.551</v>
      </c>
      <c r="D84" s="79">
        <v>445786.75223282713</v>
      </c>
      <c r="E84" s="79">
        <v>268482.9037993828</v>
      </c>
      <c r="F84" s="79">
        <v>500695.90631322935</v>
      </c>
      <c r="G84" s="79">
        <v>64074.475260070714</v>
      </c>
      <c r="H84" s="79">
        <v>-108173.06709722251</v>
      </c>
      <c r="I84" s="79">
        <v>1034818.8191052341</v>
      </c>
      <c r="J84" s="79">
        <v>588282.00044963113</v>
      </c>
      <c r="K84" s="84">
        <v>486158.51539986511</v>
      </c>
      <c r="L84" s="78">
        <v>935813.11696539877</v>
      </c>
    </row>
    <row r="85" spans="1:12" x14ac:dyDescent="0.25">
      <c r="A85" s="75">
        <v>2012</v>
      </c>
      <c r="B85" s="75" t="s">
        <v>194</v>
      </c>
      <c r="C85" s="78">
        <v>1959009.41</v>
      </c>
      <c r="D85" s="79">
        <v>448729.91082674189</v>
      </c>
      <c r="E85" s="79">
        <v>269741.54869262932</v>
      </c>
      <c r="F85" s="79">
        <v>504773.03642500879</v>
      </c>
      <c r="G85" s="79">
        <v>64225.905587183232</v>
      </c>
      <c r="H85" s="79">
        <v>-99553.629905788694</v>
      </c>
      <c r="I85" s="79">
        <v>1060326.4648093102</v>
      </c>
      <c r="J85" s="79">
        <v>599907.30011587485</v>
      </c>
      <c r="K85" s="84">
        <v>489857.42354778579</v>
      </c>
      <c r="L85" s="78">
        <v>961218.19739029673</v>
      </c>
    </row>
    <row r="86" spans="1:12" x14ac:dyDescent="0.25">
      <c r="A86" s="75">
        <v>2003</v>
      </c>
      <c r="B86" s="75" t="s">
        <v>195</v>
      </c>
      <c r="C86" s="78">
        <v>2519296.2009999999</v>
      </c>
      <c r="D86" s="79">
        <v>345808.48743590334</v>
      </c>
      <c r="E86" s="79">
        <v>204981.55409638272</v>
      </c>
      <c r="F86" s="79">
        <v>481971.73948351468</v>
      </c>
      <c r="G86" s="79">
        <v>40813.011902828366</v>
      </c>
      <c r="H86" s="79">
        <v>-103413.07222905403</v>
      </c>
      <c r="I86" s="79">
        <v>1103946.7273022574</v>
      </c>
      <c r="J86" s="79">
        <v>711594.23652520939</v>
      </c>
      <c r="K86" s="84">
        <v>379080.72113042063</v>
      </c>
      <c r="L86" s="78">
        <v>1002494.2574073643</v>
      </c>
    </row>
    <row r="87" spans="1:12" x14ac:dyDescent="0.25">
      <c r="A87" s="75">
        <v>2004</v>
      </c>
      <c r="B87" s="75" t="s">
        <v>195</v>
      </c>
      <c r="C87" s="78">
        <v>2548548.571</v>
      </c>
      <c r="D87" s="79">
        <v>345148.20305945363</v>
      </c>
      <c r="E87" s="79">
        <v>203473.20392143342</v>
      </c>
      <c r="F87" s="79">
        <v>476042.70822558587</v>
      </c>
      <c r="G87" s="79">
        <v>37375.443919594523</v>
      </c>
      <c r="H87" s="79">
        <v>-94886.73585491156</v>
      </c>
      <c r="I87" s="79">
        <v>1093036.3525612294</v>
      </c>
      <c r="J87" s="79">
        <v>703984.64526658156</v>
      </c>
      <c r="K87" s="84">
        <v>372708.57037777698</v>
      </c>
      <c r="L87" s="78">
        <v>995000.51718787709</v>
      </c>
    </row>
    <row r="88" spans="1:12" x14ac:dyDescent="0.25">
      <c r="A88" s="75">
        <v>2005</v>
      </c>
      <c r="B88" s="75" t="s">
        <v>195</v>
      </c>
      <c r="C88" s="78">
        <v>2565997.3530000001</v>
      </c>
      <c r="D88" s="79">
        <v>350449.82698961935</v>
      </c>
      <c r="E88" s="79">
        <v>203863.8985005767</v>
      </c>
      <c r="F88" s="79">
        <v>481314.87889273354</v>
      </c>
      <c r="G88" s="79">
        <v>36182.237600922723</v>
      </c>
      <c r="H88" s="79">
        <v>-85490.196078431371</v>
      </c>
      <c r="I88" s="79">
        <v>1118027.6816608997</v>
      </c>
      <c r="J88" s="79">
        <v>715570.93425605539</v>
      </c>
      <c r="K88" s="84">
        <v>374994.23298731254</v>
      </c>
      <c r="L88" s="78">
        <v>1011464.8212226067</v>
      </c>
    </row>
    <row r="89" spans="1:12" x14ac:dyDescent="0.25">
      <c r="A89" s="75">
        <v>2006</v>
      </c>
      <c r="B89" s="75" t="s">
        <v>195</v>
      </c>
      <c r="C89" s="78">
        <v>2660939.2549999999</v>
      </c>
      <c r="D89" s="79">
        <v>357554.97370067431</v>
      </c>
      <c r="E89" s="79">
        <v>205296.93908288344</v>
      </c>
      <c r="F89" s="79">
        <v>492029.10304238019</v>
      </c>
      <c r="G89" s="79">
        <v>39031.906759042569</v>
      </c>
      <c r="H89" s="79">
        <v>-44303.357508631278</v>
      </c>
      <c r="I89" s="79">
        <v>1171362.6989827838</v>
      </c>
      <c r="J89" s="79">
        <v>719813.70345482777</v>
      </c>
      <c r="K89" s="84">
        <v>384097.5971453067</v>
      </c>
      <c r="L89" s="78">
        <v>1062573.8582385245</v>
      </c>
    </row>
    <row r="90" spans="1:12" x14ac:dyDescent="0.25">
      <c r="A90" s="75">
        <v>2007</v>
      </c>
      <c r="B90" s="75" t="s">
        <v>195</v>
      </c>
      <c r="C90" s="78">
        <v>2747926.5660000001</v>
      </c>
      <c r="D90" s="79">
        <v>357298.54914515361</v>
      </c>
      <c r="E90" s="79">
        <v>202336.35310946123</v>
      </c>
      <c r="F90" s="79">
        <v>492745.72576799948</v>
      </c>
      <c r="G90" s="79">
        <v>40812.387893649386</v>
      </c>
      <c r="H90" s="79">
        <v>6289.3081761006288</v>
      </c>
      <c r="I90" s="79">
        <v>1205980.5190382127</v>
      </c>
      <c r="J90" s="79">
        <v>705526.41736484796</v>
      </c>
      <c r="K90" s="84">
        <v>383080.17165043252</v>
      </c>
      <c r="L90" s="78">
        <v>1093840.1108008083</v>
      </c>
    </row>
    <row r="91" spans="1:12" x14ac:dyDescent="0.25">
      <c r="A91" s="75">
        <v>2008</v>
      </c>
      <c r="B91" s="75" t="s">
        <v>195</v>
      </c>
      <c r="C91" s="78">
        <v>2777692.1349999998</v>
      </c>
      <c r="D91" s="79">
        <v>371265.87427125225</v>
      </c>
      <c r="E91" s="79">
        <v>206309.03421159668</v>
      </c>
      <c r="F91" s="79">
        <v>510597.91205314768</v>
      </c>
      <c r="G91" s="79">
        <v>43849.143580241333</v>
      </c>
      <c r="H91" s="79">
        <v>-2078.9081212997694</v>
      </c>
      <c r="I91" s="79">
        <v>1229967.9125050842</v>
      </c>
      <c r="J91" s="79">
        <v>719415.19410674728</v>
      </c>
      <c r="K91" s="84">
        <v>398291.6798481493</v>
      </c>
      <c r="L91" s="78">
        <v>1113639.4450219187</v>
      </c>
    </row>
    <row r="92" spans="1:12" x14ac:dyDescent="0.25">
      <c r="A92" s="75">
        <v>2009</v>
      </c>
      <c r="B92" s="75" t="s">
        <v>195</v>
      </c>
      <c r="C92" s="78">
        <v>2635279.2820000001</v>
      </c>
      <c r="D92" s="79">
        <v>384911.77127540769</v>
      </c>
      <c r="E92" s="79">
        <v>213278.98146079967</v>
      </c>
      <c r="F92" s="79">
        <v>530824.21264239447</v>
      </c>
      <c r="G92" s="79">
        <v>46359.16908644182</v>
      </c>
      <c r="H92" s="79">
        <v>-81527.808800536077</v>
      </c>
      <c r="I92" s="79">
        <v>1196939.9151217334</v>
      </c>
      <c r="J92" s="79">
        <v>753171.76680813055</v>
      </c>
      <c r="K92" s="84">
        <v>418729.05963815056</v>
      </c>
      <c r="L92" s="78">
        <v>1075251.2843421935</v>
      </c>
    </row>
    <row r="93" spans="1:12" x14ac:dyDescent="0.25">
      <c r="A93" s="75">
        <v>2010</v>
      </c>
      <c r="B93" s="75" t="s">
        <v>195</v>
      </c>
      <c r="C93" s="78">
        <v>2744847.3689999999</v>
      </c>
      <c r="D93" s="79">
        <v>393274.90252274467</v>
      </c>
      <c r="E93" s="79">
        <v>216927.16144010841</v>
      </c>
      <c r="F93" s="79">
        <v>541651.39245287213</v>
      </c>
      <c r="G93" s="79">
        <v>46500.261050199399</v>
      </c>
      <c r="H93" s="79">
        <v>-115073.14959842703</v>
      </c>
      <c r="I93" s="79">
        <v>1207918.1524310994</v>
      </c>
      <c r="J93" s="79">
        <v>763266.34896301979</v>
      </c>
      <c r="K93" s="84">
        <v>422412.5481832017</v>
      </c>
      <c r="L93" s="78">
        <v>1082314.1267037692</v>
      </c>
    </row>
    <row r="94" spans="1:12" x14ac:dyDescent="0.25">
      <c r="A94" s="75">
        <v>2011</v>
      </c>
      <c r="B94" s="75" t="s">
        <v>195</v>
      </c>
      <c r="C94" s="78">
        <v>2827985.6830000002</v>
      </c>
      <c r="D94" s="79">
        <v>403354.67659991846</v>
      </c>
      <c r="E94" s="79">
        <v>220070.75237769866</v>
      </c>
      <c r="F94" s="79">
        <v>550777.5047113148</v>
      </c>
      <c r="G94" s="79">
        <v>47036.004364165354</v>
      </c>
      <c r="H94" s="79">
        <v>-21655.517473192343</v>
      </c>
      <c r="I94" s="79">
        <v>1272760.3345860103</v>
      </c>
      <c r="J94" s="79">
        <v>757226.77128908178</v>
      </c>
      <c r="K94" s="84">
        <v>434653.23620493943</v>
      </c>
      <c r="L94" s="78">
        <v>1135851.177553202</v>
      </c>
    </row>
    <row r="95" spans="1:12" x14ac:dyDescent="0.25">
      <c r="A95" s="75">
        <v>2012</v>
      </c>
      <c r="B95" s="75" t="s">
        <v>195</v>
      </c>
      <c r="C95" s="78">
        <v>2846974.0630000001</v>
      </c>
      <c r="D95" s="79">
        <v>409011.26408010011</v>
      </c>
      <c r="E95" s="79">
        <v>221156.88088371331</v>
      </c>
      <c r="F95" s="79">
        <v>560951.18898623274</v>
      </c>
      <c r="G95" s="79">
        <v>42955.868748979701</v>
      </c>
      <c r="H95" s="79">
        <v>4570.931055123252</v>
      </c>
      <c r="I95" s="79">
        <v>1299537.4653098981</v>
      </c>
      <c r="J95" s="79">
        <v>762986.34162268043</v>
      </c>
      <c r="K95" s="84">
        <v>430614.35490014689</v>
      </c>
      <c r="L95" s="78">
        <v>1166294.8250530553</v>
      </c>
    </row>
    <row r="96" spans="1:12" x14ac:dyDescent="0.25">
      <c r="A96" s="75">
        <v>2003</v>
      </c>
      <c r="B96" s="75" t="s">
        <v>196</v>
      </c>
      <c r="C96" s="78">
        <v>253274.00349999999</v>
      </c>
      <c r="D96" s="79">
        <v>49393.200135873769</v>
      </c>
      <c r="E96" s="79">
        <v>28782.077015718129</v>
      </c>
      <c r="F96" s="79">
        <v>45437.42086897447</v>
      </c>
      <c r="G96" s="79">
        <v>9203.9032825865434</v>
      </c>
      <c r="H96" s="79">
        <v>-15213.22916344996</v>
      </c>
      <c r="I96" s="79">
        <v>103897.10650650033</v>
      </c>
      <c r="J96" s="79">
        <v>45892.906772071772</v>
      </c>
      <c r="K96" s="84">
        <v>54855.942933020422</v>
      </c>
      <c r="L96" s="78">
        <v>89949.97375165984</v>
      </c>
    </row>
    <row r="97" spans="1:12" x14ac:dyDescent="0.25">
      <c r="A97" s="75">
        <v>2004</v>
      </c>
      <c r="B97" s="75" t="s">
        <v>196</v>
      </c>
      <c r="C97" s="78">
        <v>264336.0099</v>
      </c>
      <c r="D97" s="79">
        <v>51522.692262116361</v>
      </c>
      <c r="E97" s="79">
        <v>31616.601493067898</v>
      </c>
      <c r="F97" s="79">
        <v>47244.934233913969</v>
      </c>
      <c r="G97" s="79">
        <v>9654.57992653158</v>
      </c>
      <c r="H97" s="79">
        <v>-20366.74961488328</v>
      </c>
      <c r="I97" s="79">
        <v>104548.82095034956</v>
      </c>
      <c r="J97" s="79">
        <v>47831.496622822611</v>
      </c>
      <c r="K97" s="84">
        <v>57118.734447209383</v>
      </c>
      <c r="L97" s="78">
        <v>91017.893115298022</v>
      </c>
    </row>
    <row r="98" spans="1:12" x14ac:dyDescent="0.25">
      <c r="A98" s="75">
        <v>2005</v>
      </c>
      <c r="B98" s="75" t="s">
        <v>196</v>
      </c>
      <c r="C98" s="78">
        <v>270363.8063</v>
      </c>
      <c r="D98" s="79">
        <v>50847.338935574233</v>
      </c>
      <c r="E98" s="79">
        <v>31350.140056022414</v>
      </c>
      <c r="F98" s="79">
        <v>52900.560224089641</v>
      </c>
      <c r="G98" s="79">
        <v>7673.6694677871155</v>
      </c>
      <c r="H98" s="79">
        <v>-15236.69467787115</v>
      </c>
      <c r="I98" s="79">
        <v>105348.73949579833</v>
      </c>
      <c r="J98" s="79">
        <v>49208.683473389363</v>
      </c>
      <c r="K98" s="84">
        <v>54953.781512605048</v>
      </c>
      <c r="L98" s="78">
        <v>92212.885154061631</v>
      </c>
    </row>
    <row r="99" spans="1:12" x14ac:dyDescent="0.25">
      <c r="A99" s="75">
        <v>2006</v>
      </c>
      <c r="B99" s="75" t="s">
        <v>196</v>
      </c>
      <c r="C99" s="78">
        <v>285254.14399999997</v>
      </c>
      <c r="D99" s="79">
        <v>54736.477115117894</v>
      </c>
      <c r="E99" s="79">
        <v>32363.384188626911</v>
      </c>
      <c r="F99" s="79">
        <v>56765.603328710131</v>
      </c>
      <c r="G99" s="79">
        <v>9869.625520110958</v>
      </c>
      <c r="H99" s="79">
        <v>-17424.410540915396</v>
      </c>
      <c r="I99" s="79">
        <v>113514.56310679612</v>
      </c>
      <c r="J99" s="79">
        <v>53423.023578363391</v>
      </c>
      <c r="K99" s="84">
        <v>60552.011095700422</v>
      </c>
      <c r="L99" s="78">
        <v>95943.134535367557</v>
      </c>
    </row>
    <row r="100" spans="1:12" x14ac:dyDescent="0.25">
      <c r="A100" s="75">
        <v>2007</v>
      </c>
      <c r="B100" s="75" t="s">
        <v>196</v>
      </c>
      <c r="C100" s="78">
        <v>295341.23950000003</v>
      </c>
      <c r="D100" s="79">
        <v>58779.2269136904</v>
      </c>
      <c r="E100" s="79">
        <v>33411.184296848347</v>
      </c>
      <c r="F100" s="79">
        <v>59924.685753273676</v>
      </c>
      <c r="G100" s="79">
        <v>9876.1382423176838</v>
      </c>
      <c r="H100" s="79">
        <v>-19791.639331356444</v>
      </c>
      <c r="I100" s="79">
        <v>119287.79489332669</v>
      </c>
      <c r="J100" s="79">
        <v>56998.714147007115</v>
      </c>
      <c r="K100" s="84">
        <v>63803.238250190254</v>
      </c>
      <c r="L100" s="78">
        <v>99639.173905056814</v>
      </c>
    </row>
    <row r="101" spans="1:12" x14ac:dyDescent="0.25">
      <c r="A101" s="75">
        <v>2008</v>
      </c>
      <c r="B101" s="75" t="s">
        <v>196</v>
      </c>
      <c r="C101" s="78">
        <v>294705.93339999998</v>
      </c>
      <c r="D101" s="79">
        <v>62529.283199623089</v>
      </c>
      <c r="E101" s="79">
        <v>36644.89785234724</v>
      </c>
      <c r="F101" s="79">
        <v>64176.994856626843</v>
      </c>
      <c r="G101" s="79">
        <v>11261.76235783743</v>
      </c>
      <c r="H101" s="79">
        <v>-30292.243060372472</v>
      </c>
      <c r="I101" s="79">
        <v>124130.66523577066</v>
      </c>
      <c r="J101" s="79">
        <v>64726.66832441205</v>
      </c>
      <c r="K101" s="84">
        <v>68505.019042259431</v>
      </c>
      <c r="L101" s="78">
        <v>103452.47287623187</v>
      </c>
    </row>
    <row r="102" spans="1:12" x14ac:dyDescent="0.25">
      <c r="A102" s="75">
        <v>2009</v>
      </c>
      <c r="B102" s="75" t="s">
        <v>196</v>
      </c>
      <c r="C102" s="78">
        <v>285462.08130000002</v>
      </c>
      <c r="D102" s="79">
        <v>68679.808066398647</v>
      </c>
      <c r="E102" s="79">
        <v>40215.276877188429</v>
      </c>
      <c r="F102" s="79">
        <v>70769.03125405265</v>
      </c>
      <c r="G102" s="79">
        <v>9409.9338607184545</v>
      </c>
      <c r="H102" s="79">
        <v>-46776.034236804568</v>
      </c>
      <c r="I102" s="79">
        <v>114903.38477499675</v>
      </c>
      <c r="J102" s="79">
        <v>67922.44845026586</v>
      </c>
      <c r="K102" s="84">
        <v>72627.415380625083</v>
      </c>
      <c r="L102" s="78">
        <v>97626.766956296196</v>
      </c>
    </row>
    <row r="103" spans="1:12" x14ac:dyDescent="0.25">
      <c r="A103" s="75">
        <v>2010</v>
      </c>
      <c r="B103" s="75" t="s">
        <v>196</v>
      </c>
      <c r="C103" s="78">
        <v>271349.6937</v>
      </c>
      <c r="D103" s="79">
        <v>58879.496607406843</v>
      </c>
      <c r="E103" s="79">
        <v>35092.174923871979</v>
      </c>
      <c r="F103" s="79">
        <v>60328.771969725683</v>
      </c>
      <c r="G103" s="79">
        <v>6365.692480699493</v>
      </c>
      <c r="H103" s="79">
        <v>-30396.876539934045</v>
      </c>
      <c r="I103" s="79">
        <v>114011.34654991598</v>
      </c>
      <c r="J103" s="79">
        <v>64200.245125911322</v>
      </c>
      <c r="K103" s="84">
        <v>58882.023678657621</v>
      </c>
      <c r="L103" s="78">
        <v>94604.702879597695</v>
      </c>
    </row>
    <row r="104" spans="1:12" x14ac:dyDescent="0.25">
      <c r="A104" s="75">
        <v>2011</v>
      </c>
      <c r="B104" s="75" t="s">
        <v>196</v>
      </c>
      <c r="C104" s="78">
        <v>252068.076</v>
      </c>
      <c r="D104" s="79">
        <v>51298.926650306137</v>
      </c>
      <c r="E104" s="79">
        <v>32041.843285986961</v>
      </c>
      <c r="F104" s="79">
        <v>53112.218338662897</v>
      </c>
      <c r="G104" s="79">
        <v>4418.581591928807</v>
      </c>
      <c r="H104" s="79">
        <v>-24742.817480974689</v>
      </c>
      <c r="I104" s="79">
        <v>109544.8798988622</v>
      </c>
      <c r="J104" s="79">
        <v>61923.353412161327</v>
      </c>
      <c r="K104" s="84">
        <v>48927.889739966784</v>
      </c>
      <c r="L104" s="78">
        <v>89675.516224188788</v>
      </c>
    </row>
    <row r="105" spans="1:12" x14ac:dyDescent="0.25">
      <c r="A105" s="75">
        <v>2012</v>
      </c>
      <c r="B105" s="75" t="s">
        <v>196</v>
      </c>
      <c r="C105" s="78">
        <v>236002.85310000001</v>
      </c>
      <c r="D105" s="79">
        <v>50013.743128435788</v>
      </c>
      <c r="E105" s="79">
        <v>30253.6231884058</v>
      </c>
      <c r="F105" s="79">
        <v>49756.371814092956</v>
      </c>
      <c r="G105" s="79">
        <v>4366.5667166416797</v>
      </c>
      <c r="H105" s="79">
        <v>-24265.367316341832</v>
      </c>
      <c r="I105" s="79">
        <v>108273.36331834084</v>
      </c>
      <c r="J105" s="79">
        <v>58217.141429285366</v>
      </c>
      <c r="K105" s="84">
        <v>47918.540729635184</v>
      </c>
      <c r="L105" s="78">
        <v>88333.333333333343</v>
      </c>
    </row>
    <row r="106" spans="1:12" x14ac:dyDescent="0.25">
      <c r="A106" s="75">
        <v>2003</v>
      </c>
      <c r="B106" s="75" t="s">
        <v>197</v>
      </c>
      <c r="C106" s="78">
        <v>157155.26190000001</v>
      </c>
      <c r="D106" s="79">
        <v>38567.607867729042</v>
      </c>
      <c r="E106" s="79">
        <v>21956.667888363721</v>
      </c>
      <c r="F106" s="79">
        <v>38796.570138475472</v>
      </c>
      <c r="G106" s="79">
        <v>5807.3157762048722</v>
      </c>
      <c r="H106" s="79">
        <v>-11992.492565655622</v>
      </c>
      <c r="I106" s="79">
        <v>70148.591552776954</v>
      </c>
      <c r="J106" s="79">
        <v>30665.823130750538</v>
      </c>
      <c r="K106" s="84">
        <v>40950.464421427576</v>
      </c>
      <c r="L106" s="78">
        <v>63040.786320947584</v>
      </c>
    </row>
    <row r="107" spans="1:12" x14ac:dyDescent="0.25">
      <c r="A107" s="75">
        <v>2004</v>
      </c>
      <c r="B107" s="75" t="s">
        <v>197</v>
      </c>
      <c r="C107" s="78">
        <v>164694.29430000001</v>
      </c>
      <c r="D107" s="79">
        <v>37421.626687846721</v>
      </c>
      <c r="E107" s="79">
        <v>21325.678499424452</v>
      </c>
      <c r="F107" s="79">
        <v>37858.16737308108</v>
      </c>
      <c r="G107" s="79">
        <v>5988.1507820211255</v>
      </c>
      <c r="H107" s="79">
        <v>-10887.692309827005</v>
      </c>
      <c r="I107" s="79">
        <v>71856.13615785919</v>
      </c>
      <c r="J107" s="79">
        <v>32328.023546621269</v>
      </c>
      <c r="K107" s="84">
        <v>40265.556536728254</v>
      </c>
      <c r="L107" s="78">
        <v>63409.575050284533</v>
      </c>
    </row>
    <row r="108" spans="1:12" x14ac:dyDescent="0.25">
      <c r="A108" s="75">
        <v>2005</v>
      </c>
      <c r="B108" s="75" t="s">
        <v>197</v>
      </c>
      <c r="C108" s="78">
        <v>171223.48819999999</v>
      </c>
      <c r="D108" s="79">
        <v>37805.916294694929</v>
      </c>
      <c r="E108" s="79">
        <v>21561.519199962673</v>
      </c>
      <c r="F108" s="79">
        <v>38718.696051137689</v>
      </c>
      <c r="G108" s="79">
        <v>6789.0959142728279</v>
      </c>
      <c r="H108" s="79">
        <v>-13578.697295363703</v>
      </c>
      <c r="I108" s="79">
        <v>72211.051837566294</v>
      </c>
      <c r="J108" s="79">
        <v>34632.937773146492</v>
      </c>
      <c r="K108" s="84">
        <v>41494.680933791627</v>
      </c>
      <c r="L108" s="78">
        <v>63772.889870444968</v>
      </c>
    </row>
    <row r="109" spans="1:12" x14ac:dyDescent="0.25">
      <c r="A109" s="75">
        <v>2006</v>
      </c>
      <c r="B109" s="75" t="s">
        <v>197</v>
      </c>
      <c r="C109" s="78">
        <v>177890.46470000001</v>
      </c>
      <c r="D109" s="79">
        <v>39911.84344959259</v>
      </c>
      <c r="E109" s="79">
        <v>21804.632603930786</v>
      </c>
      <c r="F109" s="79">
        <v>41086.730772699666</v>
      </c>
      <c r="G109" s="79">
        <v>8014.6730345517308</v>
      </c>
      <c r="H109" s="79">
        <v>-16888.209019872356</v>
      </c>
      <c r="I109" s="79">
        <v>76364.52873974941</v>
      </c>
      <c r="J109" s="79">
        <v>38042.550834133923</v>
      </c>
      <c r="K109" s="84">
        <v>44710.761697079251</v>
      </c>
      <c r="L109" s="78">
        <v>66392.968065251116</v>
      </c>
    </row>
    <row r="110" spans="1:12" x14ac:dyDescent="0.25">
      <c r="A110" s="75">
        <v>2007</v>
      </c>
      <c r="B110" s="75" t="s">
        <v>197</v>
      </c>
      <c r="C110" s="78">
        <v>178086.81940000001</v>
      </c>
      <c r="D110" s="79">
        <v>38802.5283846358</v>
      </c>
      <c r="E110" s="79">
        <v>20982.025362572847</v>
      </c>
      <c r="F110" s="79">
        <v>38848.449777669484</v>
      </c>
      <c r="G110" s="79">
        <v>6572.7067892118266</v>
      </c>
      <c r="H110" s="79">
        <v>-9192.5966066008423</v>
      </c>
      <c r="I110" s="79">
        <v>81803.362483205958</v>
      </c>
      <c r="J110" s="79">
        <v>37809.777255743866</v>
      </c>
      <c r="K110" s="84">
        <v>42313.938266936821</v>
      </c>
      <c r="L110" s="78">
        <v>72138.579314355447</v>
      </c>
    </row>
    <row r="111" spans="1:12" x14ac:dyDescent="0.25">
      <c r="A111" s="75">
        <v>2008</v>
      </c>
      <c r="B111" s="75" t="s">
        <v>197</v>
      </c>
      <c r="C111" s="78">
        <v>179677.40119999999</v>
      </c>
      <c r="D111" s="79">
        <v>41309.893185743647</v>
      </c>
      <c r="E111" s="79">
        <v>21852.31944317741</v>
      </c>
      <c r="F111" s="79">
        <v>41064.666462665475</v>
      </c>
      <c r="G111" s="79">
        <v>5457.5066872765992</v>
      </c>
      <c r="H111" s="79">
        <v>-6949.3947338631551</v>
      </c>
      <c r="I111" s="79">
        <v>85698.113258368918</v>
      </c>
      <c r="J111" s="79">
        <v>39531.985266832911</v>
      </c>
      <c r="K111" s="84">
        <v>42562.515767030643</v>
      </c>
      <c r="L111" s="78">
        <v>75417.637143129934</v>
      </c>
    </row>
    <row r="112" spans="1:12" x14ac:dyDescent="0.25">
      <c r="A112" s="75">
        <v>2009</v>
      </c>
      <c r="B112" s="75" t="s">
        <v>197</v>
      </c>
      <c r="C112" s="78">
        <v>167517.92139999999</v>
      </c>
      <c r="D112" s="79">
        <v>42019.655591525443</v>
      </c>
      <c r="E112" s="79">
        <v>21299.1857812698</v>
      </c>
      <c r="F112" s="79">
        <v>41801.397737353254</v>
      </c>
      <c r="G112" s="79">
        <v>5803.2021520489398</v>
      </c>
      <c r="H112" s="79">
        <v>-8398.3335445444172</v>
      </c>
      <c r="I112" s="79">
        <v>86532.499625580356</v>
      </c>
      <c r="J112" s="79">
        <v>40620.607769495742</v>
      </c>
      <c r="K112" s="84">
        <v>43347.491676363177</v>
      </c>
      <c r="L112" s="78">
        <v>73678.34903975761</v>
      </c>
    </row>
    <row r="113" spans="1:12" x14ac:dyDescent="0.25">
      <c r="A113" s="75">
        <v>2010</v>
      </c>
      <c r="B113" s="75" t="s">
        <v>197</v>
      </c>
      <c r="C113" s="78">
        <v>169723.90599999999</v>
      </c>
      <c r="D113" s="79">
        <v>41249.633804961115</v>
      </c>
      <c r="E113" s="79">
        <v>20366.338199755508</v>
      </c>
      <c r="F113" s="79">
        <v>40695.866596413085</v>
      </c>
      <c r="G113" s="79">
        <v>6264.9991567475381</v>
      </c>
      <c r="H113" s="79">
        <v>-8130.1828164352874</v>
      </c>
      <c r="I113" s="79">
        <v>84351.874063125564</v>
      </c>
      <c r="J113" s="79">
        <v>38888.575797222751</v>
      </c>
      <c r="K113" s="84">
        <v>43316.681279550932</v>
      </c>
      <c r="L113" s="78">
        <v>70190.14906538646</v>
      </c>
    </row>
    <row r="114" spans="1:12" x14ac:dyDescent="0.25">
      <c r="A114" s="75">
        <v>2011</v>
      </c>
      <c r="B114" s="75" t="s">
        <v>197</v>
      </c>
      <c r="C114" s="78">
        <v>172517.45389999999</v>
      </c>
      <c r="D114" s="79">
        <v>39630.22570801722</v>
      </c>
      <c r="E114" s="79">
        <v>19286.108309567833</v>
      </c>
      <c r="F114" s="79">
        <v>39482.707056867803</v>
      </c>
      <c r="G114" s="79">
        <v>5734.644987417666</v>
      </c>
      <c r="H114" s="79">
        <v>7946.3791972087683</v>
      </c>
      <c r="I114" s="79">
        <v>101810.86476766728</v>
      </c>
      <c r="J114" s="79">
        <v>39065.590738262006</v>
      </c>
      <c r="K114" s="84">
        <v>41532.40701922094</v>
      </c>
      <c r="L114" s="78">
        <v>69739.958320278005</v>
      </c>
    </row>
    <row r="115" spans="1:12" x14ac:dyDescent="0.25">
      <c r="A115" s="75">
        <v>2012</v>
      </c>
      <c r="B115" s="75" t="s">
        <v>197</v>
      </c>
      <c r="C115" s="78">
        <v>169532.46609999999</v>
      </c>
      <c r="D115" s="79">
        <v>38935.423508978674</v>
      </c>
      <c r="E115" s="79">
        <v>18496.014604144428</v>
      </c>
      <c r="F115" s="79">
        <v>37831.559781535922</v>
      </c>
      <c r="G115" s="79">
        <v>5686.6068789647461</v>
      </c>
      <c r="H115" s="79">
        <v>-3685.1283998423514</v>
      </c>
      <c r="I115" s="79">
        <v>86876.554835693139</v>
      </c>
      <c r="J115" s="79">
        <v>38595.897095276676</v>
      </c>
      <c r="K115" s="84">
        <v>40632.348229498202</v>
      </c>
      <c r="L115" s="78">
        <v>72315.318054314994</v>
      </c>
    </row>
    <row r="116" spans="1:12" x14ac:dyDescent="0.25">
      <c r="A116" s="75">
        <v>2003</v>
      </c>
      <c r="B116" s="75" t="s">
        <v>198</v>
      </c>
      <c r="C116" s="78">
        <v>8953.2141030000003</v>
      </c>
      <c r="D116" s="79">
        <v>2795.3559850727852</v>
      </c>
      <c r="E116" s="79">
        <v>1541.2985605127785</v>
      </c>
      <c r="F116" s="79">
        <v>2467.2679017138557</v>
      </c>
      <c r="G116" s="79">
        <v>343.24296267205438</v>
      </c>
      <c r="H116" s="79">
        <v>-267.46924166829552</v>
      </c>
      <c r="I116" s="79">
        <v>4053.6760924060545</v>
      </c>
      <c r="J116" s="79">
        <v>833.80536342075709</v>
      </c>
      <c r="K116" s="84">
        <v>3137.6028317751875</v>
      </c>
      <c r="L116" s="78">
        <v>3473.0370874456294</v>
      </c>
    </row>
    <row r="117" spans="1:12" x14ac:dyDescent="0.25">
      <c r="A117" s="75">
        <v>2004</v>
      </c>
      <c r="B117" s="75" t="s">
        <v>198</v>
      </c>
      <c r="C117" s="78">
        <v>9654.770133</v>
      </c>
      <c r="D117" s="79">
        <v>2902.4311380284694</v>
      </c>
      <c r="E117" s="79">
        <v>1591.4471536818412</v>
      </c>
      <c r="F117" s="79">
        <v>2548.2480089817868</v>
      </c>
      <c r="G117" s="79">
        <v>393.15871615750331</v>
      </c>
      <c r="H117" s="79">
        <v>3.0605806833823812</v>
      </c>
      <c r="I117" s="79">
        <v>4479.0593056966618</v>
      </c>
      <c r="J117" s="79">
        <v>851.18117850076601</v>
      </c>
      <c r="K117" s="84">
        <v>3293.7699134636669</v>
      </c>
      <c r="L117" s="78">
        <v>3846.3866333787487</v>
      </c>
    </row>
    <row r="118" spans="1:12" x14ac:dyDescent="0.25">
      <c r="A118" s="75">
        <v>2005</v>
      </c>
      <c r="B118" s="75" t="s">
        <v>198</v>
      </c>
      <c r="C118" s="78">
        <v>10352.80818</v>
      </c>
      <c r="D118" s="79">
        <v>2912.2292537192911</v>
      </c>
      <c r="E118" s="79">
        <v>1618.7767213710408</v>
      </c>
      <c r="F118" s="79">
        <v>2549.6828761178058</v>
      </c>
      <c r="G118" s="79">
        <v>321.17432729768461</v>
      </c>
      <c r="H118" s="79">
        <v>506.85096590565001</v>
      </c>
      <c r="I118" s="79">
        <v>4880.6416156967234</v>
      </c>
      <c r="J118" s="79">
        <v>806.00870021599133</v>
      </c>
      <c r="K118" s="84">
        <v>3253.9734350713579</v>
      </c>
      <c r="L118" s="78">
        <v>4203.4668644906033</v>
      </c>
    </row>
    <row r="119" spans="1:12" x14ac:dyDescent="0.25">
      <c r="A119" s="75">
        <v>2006</v>
      </c>
      <c r="B119" s="75" t="s">
        <v>198</v>
      </c>
      <c r="C119" s="78">
        <v>10840.31889</v>
      </c>
      <c r="D119" s="79">
        <v>2922.1699540769559</v>
      </c>
      <c r="E119" s="79">
        <v>1617.6344959263506</v>
      </c>
      <c r="F119" s="79">
        <v>2581.9335522316378</v>
      </c>
      <c r="G119" s="79">
        <v>412.24891362872205</v>
      </c>
      <c r="H119" s="79">
        <v>668.0510441821898</v>
      </c>
      <c r="I119" s="79">
        <v>5070.7718105958747</v>
      </c>
      <c r="J119" s="79">
        <v>773.00886368943611</v>
      </c>
      <c r="K119" s="84">
        <v>3329.3064151932826</v>
      </c>
      <c r="L119" s="78">
        <v>4377.777180634349</v>
      </c>
    </row>
    <row r="120" spans="1:12" x14ac:dyDescent="0.25">
      <c r="A120" s="75">
        <v>2007</v>
      </c>
      <c r="B120" s="75" t="s">
        <v>198</v>
      </c>
      <c r="C120" s="78">
        <v>11489.111999999999</v>
      </c>
      <c r="D120" s="79">
        <v>2984.7728602684629</v>
      </c>
      <c r="E120" s="79">
        <v>1614.6130330604044</v>
      </c>
      <c r="F120" s="79">
        <v>2642.5609419215962</v>
      </c>
      <c r="G120" s="79">
        <v>456.60467437700214</v>
      </c>
      <c r="H120" s="79">
        <v>589.61513490862967</v>
      </c>
      <c r="I120" s="79">
        <v>5202.7871508346334</v>
      </c>
      <c r="J120" s="79">
        <v>820.36387329925446</v>
      </c>
      <c r="K120" s="84">
        <v>3445.4400235940802</v>
      </c>
      <c r="L120" s="78">
        <v>4421.3646032744791</v>
      </c>
    </row>
    <row r="121" spans="1:12" x14ac:dyDescent="0.25">
      <c r="A121" s="75">
        <v>2008</v>
      </c>
      <c r="B121" s="75" t="s">
        <v>198</v>
      </c>
      <c r="C121" s="78">
        <v>11625.609930000001</v>
      </c>
      <c r="D121" s="79">
        <v>3240.9052848258934</v>
      </c>
      <c r="E121" s="79">
        <v>1689.2075554370381</v>
      </c>
      <c r="F121" s="79">
        <v>2869.8506565687067</v>
      </c>
      <c r="G121" s="79">
        <v>515.68905707362569</v>
      </c>
      <c r="H121" s="79">
        <v>-1563.9405889058025</v>
      </c>
      <c r="I121" s="79">
        <v>5106.3705607572647</v>
      </c>
      <c r="J121" s="79">
        <v>937.31799689801198</v>
      </c>
      <c r="K121" s="84">
        <v>3757.4716836750431</v>
      </c>
      <c r="L121" s="78">
        <v>4237.9986262870152</v>
      </c>
    </row>
    <row r="122" spans="1:12" x14ac:dyDescent="0.25">
      <c r="A122" s="75">
        <v>2009</v>
      </c>
      <c r="B122" s="75" t="s">
        <v>198</v>
      </c>
      <c r="C122" s="78">
        <v>10862.348379999999</v>
      </c>
      <c r="D122" s="79">
        <v>3207.1850237087488</v>
      </c>
      <c r="E122" s="79">
        <v>1619.961059212563</v>
      </c>
      <c r="F122" s="79">
        <v>2870.9758052150569</v>
      </c>
      <c r="G122" s="79">
        <v>380.73740138231119</v>
      </c>
      <c r="H122" s="79">
        <v>-1077.9370495844098</v>
      </c>
      <c r="I122" s="79">
        <v>4442.9682369312577</v>
      </c>
      <c r="J122" s="79">
        <v>1117.1849369165029</v>
      </c>
      <c r="K122" s="84">
        <v>3559.0872927473515</v>
      </c>
      <c r="L122" s="78">
        <v>3658.5634292194782</v>
      </c>
    </row>
    <row r="123" spans="1:12" x14ac:dyDescent="0.25">
      <c r="A123" s="75">
        <v>2010</v>
      </c>
      <c r="B123" s="75" t="s">
        <v>198</v>
      </c>
      <c r="C123" s="78">
        <v>10417.190350000001</v>
      </c>
      <c r="D123" s="79">
        <v>2963.2420699917352</v>
      </c>
      <c r="E123" s="79">
        <v>1503.3473421682083</v>
      </c>
      <c r="F123" s="79">
        <v>2639.2718398583197</v>
      </c>
      <c r="G123" s="79">
        <v>295.96745776393885</v>
      </c>
      <c r="H123" s="79">
        <v>-1023.5563345451192</v>
      </c>
      <c r="I123" s="79">
        <v>4219.5252224576225</v>
      </c>
      <c r="J123" s="79">
        <v>996.81666144265171</v>
      </c>
      <c r="K123" s="84">
        <v>3218.7416864338356</v>
      </c>
      <c r="L123" s="78">
        <v>3559.893297674962</v>
      </c>
    </row>
    <row r="124" spans="1:12" x14ac:dyDescent="0.25">
      <c r="A124" s="75">
        <v>2011</v>
      </c>
      <c r="B124" s="75" t="s">
        <v>198</v>
      </c>
      <c r="C124" s="78">
        <v>10718.24588</v>
      </c>
      <c r="D124" s="79">
        <v>2933.698519994673</v>
      </c>
      <c r="E124" s="79">
        <v>1499.6237875690749</v>
      </c>
      <c r="F124" s="79">
        <v>2621.2055377608544</v>
      </c>
      <c r="G124" s="79">
        <v>187.93288099179489</v>
      </c>
      <c r="H124" s="79">
        <v>-576.80556793131166</v>
      </c>
      <c r="I124" s="79">
        <v>4311.0081448202227</v>
      </c>
      <c r="J124" s="79">
        <v>1087.601924246947</v>
      </c>
      <c r="K124" s="84">
        <v>3083.9992017874788</v>
      </c>
      <c r="L124" s="78">
        <v>3702.5538050906125</v>
      </c>
    </row>
    <row r="125" spans="1:12" x14ac:dyDescent="0.25">
      <c r="A125" s="75">
        <v>2012</v>
      </c>
      <c r="B125" s="75" t="s">
        <v>198</v>
      </c>
      <c r="C125" s="78">
        <v>10893.94281</v>
      </c>
      <c r="D125" s="79">
        <v>2972.0908240968952</v>
      </c>
      <c r="E125" s="79">
        <v>1549.6538113475988</v>
      </c>
      <c r="F125" s="79">
        <v>2665.8653003640338</v>
      </c>
      <c r="G125" s="79">
        <v>192.33054280313257</v>
      </c>
      <c r="H125" s="79">
        <v>-358.03628963568764</v>
      </c>
      <c r="I125" s="79">
        <v>4498.2291301258902</v>
      </c>
      <c r="J125" s="79">
        <v>1035.5062116388749</v>
      </c>
      <c r="K125" s="84">
        <v>3117.7413312153312</v>
      </c>
      <c r="L125" s="78">
        <v>3851.7596304792814</v>
      </c>
    </row>
    <row r="126" spans="1:12" x14ac:dyDescent="0.25">
      <c r="A126" s="75">
        <v>2003</v>
      </c>
      <c r="B126" s="75" t="s">
        <v>199</v>
      </c>
      <c r="C126" s="78">
        <v>146056.59179999999</v>
      </c>
      <c r="D126" s="79">
        <v>24360.99920265223</v>
      </c>
      <c r="E126" s="79">
        <v>13990.463301019765</v>
      </c>
      <c r="F126" s="79">
        <v>23803.411809140121</v>
      </c>
      <c r="G126" s="79">
        <v>5377.6910487221448</v>
      </c>
      <c r="H126" s="79">
        <v>622.85450501489777</v>
      </c>
      <c r="I126" s="79">
        <v>49633.912459608036</v>
      </c>
      <c r="J126" s="79">
        <v>17521.675269629442</v>
      </c>
      <c r="K126" s="84">
        <v>28344.548659196775</v>
      </c>
      <c r="L126" s="78">
        <v>44031.851945108901</v>
      </c>
    </row>
    <row r="127" spans="1:12" x14ac:dyDescent="0.25">
      <c r="A127" s="75">
        <v>2004</v>
      </c>
      <c r="B127" s="75" t="s">
        <v>199</v>
      </c>
      <c r="C127" s="78">
        <v>152428.64610000001</v>
      </c>
      <c r="D127" s="79">
        <v>25749.349265233344</v>
      </c>
      <c r="E127" s="79">
        <v>14847.933020434097</v>
      </c>
      <c r="F127" s="79">
        <v>25168.494189502166</v>
      </c>
      <c r="G127" s="79">
        <v>5364.0220532475259</v>
      </c>
      <c r="H127" s="79">
        <v>2147.1992785554717</v>
      </c>
      <c r="I127" s="79">
        <v>53827.775614355109</v>
      </c>
      <c r="J127" s="79">
        <v>19039.126068332273</v>
      </c>
      <c r="K127" s="84">
        <v>29512.953208583553</v>
      </c>
      <c r="L127" s="78">
        <v>47976.481318275917</v>
      </c>
    </row>
    <row r="128" spans="1:12" x14ac:dyDescent="0.25">
      <c r="A128" s="75">
        <v>2005</v>
      </c>
      <c r="B128" s="75" t="s">
        <v>199</v>
      </c>
      <c r="C128" s="78">
        <v>161385.554</v>
      </c>
      <c r="D128" s="79">
        <v>26855.48514851485</v>
      </c>
      <c r="E128" s="79">
        <v>16396.415841584159</v>
      </c>
      <c r="F128" s="79">
        <v>26247.603960396038</v>
      </c>
      <c r="G128" s="79">
        <v>5724.5148514851489</v>
      </c>
      <c r="H128" s="79">
        <v>2696.5445544554455</v>
      </c>
      <c r="I128" s="79">
        <v>57327.069306930694</v>
      </c>
      <c r="J128" s="79">
        <v>20575.27722772277</v>
      </c>
      <c r="K128" s="84">
        <v>30964.554455445541</v>
      </c>
      <c r="L128" s="78">
        <v>51078.544554455439</v>
      </c>
    </row>
    <row r="129" spans="1:12" x14ac:dyDescent="0.25">
      <c r="A129" s="75">
        <v>2006</v>
      </c>
      <c r="B129" s="75" t="s">
        <v>199</v>
      </c>
      <c r="C129" s="78">
        <v>170107.40460000001</v>
      </c>
      <c r="D129" s="79">
        <v>29518.387462421764</v>
      </c>
      <c r="E129" s="79">
        <v>17897.777339707256</v>
      </c>
      <c r="F129" s="79">
        <v>28841.20053225568</v>
      </c>
      <c r="G129" s="79">
        <v>6668.4737075550738</v>
      </c>
      <c r="H129" s="79">
        <v>5137.6768025232859</v>
      </c>
      <c r="I129" s="79">
        <v>65349.169582573559</v>
      </c>
      <c r="J129" s="79">
        <v>22757.035138731459</v>
      </c>
      <c r="K129" s="84">
        <v>34255.81785027845</v>
      </c>
      <c r="L129" s="78">
        <v>58036.972056576808</v>
      </c>
    </row>
    <row r="130" spans="1:12" x14ac:dyDescent="0.25">
      <c r="A130" s="75">
        <v>2007</v>
      </c>
      <c r="B130" s="75" t="s">
        <v>199</v>
      </c>
      <c r="C130" s="78">
        <v>179369.9</v>
      </c>
      <c r="D130" s="79">
        <v>32390.4065072675</v>
      </c>
      <c r="E130" s="79">
        <v>19593.709378815929</v>
      </c>
      <c r="F130" s="79">
        <v>31988.074605112852</v>
      </c>
      <c r="G130" s="79">
        <v>8733.2886910623547</v>
      </c>
      <c r="H130" s="79">
        <v>136.6053491944696</v>
      </c>
      <c r="I130" s="79">
        <v>68615.994406586047</v>
      </c>
      <c r="J130" s="79">
        <v>25707.251743018081</v>
      </c>
      <c r="K130" s="84">
        <v>38977.705124670108</v>
      </c>
      <c r="L130" s="78">
        <v>60600.819316973262</v>
      </c>
    </row>
    <row r="131" spans="1:12" x14ac:dyDescent="0.25">
      <c r="A131" s="75">
        <v>2008</v>
      </c>
      <c r="B131" s="75" t="s">
        <v>199</v>
      </c>
      <c r="C131" s="78">
        <v>175587.76670000001</v>
      </c>
      <c r="D131" s="79">
        <v>33378.459640737034</v>
      </c>
      <c r="E131" s="79">
        <v>20429.313468506669</v>
      </c>
      <c r="F131" s="79">
        <v>33089.545910107161</v>
      </c>
      <c r="G131" s="79">
        <v>9151.1063140852675</v>
      </c>
      <c r="H131" s="79">
        <v>-12677.84866240074</v>
      </c>
      <c r="I131" s="79">
        <v>61534.500038547529</v>
      </c>
      <c r="J131" s="79">
        <v>28193.055662632029</v>
      </c>
      <c r="K131" s="84">
        <v>40758.615372754597</v>
      </c>
      <c r="L131" s="78">
        <v>53478.808495875404</v>
      </c>
    </row>
    <row r="132" spans="1:12" x14ac:dyDescent="0.25">
      <c r="A132" s="75">
        <v>2009</v>
      </c>
      <c r="B132" s="75" t="s">
        <v>199</v>
      </c>
      <c r="C132" s="78">
        <v>166007.06049999999</v>
      </c>
      <c r="D132" s="79">
        <v>34370.223978919632</v>
      </c>
      <c r="E132" s="79">
        <v>20983.875544745111</v>
      </c>
      <c r="F132" s="79">
        <v>33569.028073375899</v>
      </c>
      <c r="G132" s="79">
        <v>6167.0011148272015</v>
      </c>
      <c r="H132" s="79">
        <v>-22665.298469646295</v>
      </c>
      <c r="I132" s="79">
        <v>56775.220431742171</v>
      </c>
      <c r="J132" s="79">
        <v>31856.6534914361</v>
      </c>
      <c r="K132" s="84">
        <v>38557.535218404795</v>
      </c>
      <c r="L132" s="78">
        <v>48555.417046721384</v>
      </c>
    </row>
    <row r="133" spans="1:12" x14ac:dyDescent="0.25">
      <c r="A133" s="75">
        <v>2010</v>
      </c>
      <c r="B133" s="75" t="s">
        <v>199</v>
      </c>
      <c r="C133" s="78">
        <v>164735.05729999999</v>
      </c>
      <c r="D133" s="79">
        <v>33230.685550732444</v>
      </c>
      <c r="E133" s="79">
        <v>20367.299303993328</v>
      </c>
      <c r="F133" s="79">
        <v>31773.317279765113</v>
      </c>
      <c r="G133" s="79">
        <v>5814.7185872859973</v>
      </c>
      <c r="H133" s="79">
        <v>-50995.395160694112</v>
      </c>
      <c r="I133" s="79">
        <v>58215.223429760365</v>
      </c>
      <c r="J133" s="79">
        <v>32339.532967903429</v>
      </c>
      <c r="K133" s="84">
        <v>36898.471742551461</v>
      </c>
      <c r="L133" s="78">
        <v>48918.285225436462</v>
      </c>
    </row>
    <row r="134" spans="1:12" x14ac:dyDescent="0.25">
      <c r="A134" s="75">
        <v>2011</v>
      </c>
      <c r="B134" s="75" t="s">
        <v>199</v>
      </c>
      <c r="C134" s="78">
        <v>167091.89970000001</v>
      </c>
      <c r="D134" s="79">
        <v>32606.850997163063</v>
      </c>
      <c r="E134" s="79">
        <v>20232.163272219164</v>
      </c>
      <c r="F134" s="79">
        <v>31258.775458356271</v>
      </c>
      <c r="G134" s="79">
        <v>4268.9376296735409</v>
      </c>
      <c r="H134" s="79">
        <v>-22371.36384807554</v>
      </c>
      <c r="I134" s="79">
        <v>58659.704873608003</v>
      </c>
      <c r="J134" s="79">
        <v>32912.012533344627</v>
      </c>
      <c r="K134" s="84">
        <v>34708.197484862605</v>
      </c>
      <c r="L134" s="78">
        <v>50681.564127535246</v>
      </c>
    </row>
    <row r="135" spans="1:12" x14ac:dyDescent="0.25">
      <c r="A135" s="75">
        <v>2012</v>
      </c>
      <c r="B135" s="75" t="s">
        <v>199</v>
      </c>
      <c r="C135" s="78">
        <v>168659.03829999999</v>
      </c>
      <c r="D135" s="79">
        <v>31144.622425629292</v>
      </c>
      <c r="E135" s="79">
        <v>19538.495943415855</v>
      </c>
      <c r="F135" s="79">
        <v>30304.306220095692</v>
      </c>
      <c r="G135" s="79">
        <v>3482.702309132515</v>
      </c>
      <c r="H135" s="79">
        <v>-12731.110879966714</v>
      </c>
      <c r="I135" s="79">
        <v>58864.874141876433</v>
      </c>
      <c r="J135" s="79">
        <v>32158.258789265656</v>
      </c>
      <c r="K135" s="84">
        <v>31918.275431662154</v>
      </c>
      <c r="L135" s="78">
        <v>51175.140420220523</v>
      </c>
    </row>
    <row r="136" spans="1:12" x14ac:dyDescent="0.25">
      <c r="A136" s="75">
        <v>2003</v>
      </c>
      <c r="B136" s="75" t="s">
        <v>200</v>
      </c>
      <c r="C136" s="78">
        <v>146674.14230000001</v>
      </c>
      <c r="D136" s="79">
        <v>48037.109044751793</v>
      </c>
      <c r="E136" s="79">
        <v>21006.982976964526</v>
      </c>
      <c r="F136" s="79">
        <v>43893.861095313754</v>
      </c>
      <c r="G136" s="79">
        <v>3884.4583174545473</v>
      </c>
      <c r="H136" s="79">
        <v>-12901.192500718211</v>
      </c>
      <c r="I136" s="79">
        <v>72474.344025374783</v>
      </c>
      <c r="J136" s="79">
        <v>19283.347141525417</v>
      </c>
      <c r="K136" s="84">
        <v>50986.08676852542</v>
      </c>
      <c r="L136" s="78">
        <v>58374.784208767436</v>
      </c>
    </row>
    <row r="137" spans="1:12" x14ac:dyDescent="0.25">
      <c r="A137" s="75">
        <v>2004</v>
      </c>
      <c r="B137" s="75" t="s">
        <v>200</v>
      </c>
      <c r="C137" s="78">
        <v>153859.94320000001</v>
      </c>
      <c r="D137" s="79">
        <v>47900.543110864841</v>
      </c>
      <c r="E137" s="79">
        <v>21321.65093979206</v>
      </c>
      <c r="F137" s="79">
        <v>43731.345805567296</v>
      </c>
      <c r="G137" s="79">
        <v>3258.7382464019593</v>
      </c>
      <c r="H137" s="79">
        <v>-10216.311389784043</v>
      </c>
      <c r="I137" s="79">
        <v>73777.4106067455</v>
      </c>
      <c r="J137" s="79">
        <v>18476.832076874842</v>
      </c>
      <c r="K137" s="84">
        <v>49874.278995027635</v>
      </c>
      <c r="L137" s="78">
        <v>60919.997007830374</v>
      </c>
    </row>
    <row r="138" spans="1:12" x14ac:dyDescent="0.25">
      <c r="A138" s="75">
        <v>2005</v>
      </c>
      <c r="B138" s="75" t="s">
        <v>200</v>
      </c>
      <c r="C138" s="78">
        <v>161426.2213</v>
      </c>
      <c r="D138" s="79">
        <v>45759.634113532418</v>
      </c>
      <c r="E138" s="79">
        <v>20058.940877051387</v>
      </c>
      <c r="F138" s="79">
        <v>41752.401668011837</v>
      </c>
      <c r="G138" s="79">
        <v>2828.1901829432336</v>
      </c>
      <c r="H138" s="79">
        <v>-8197.3845574387942</v>
      </c>
      <c r="I138" s="79">
        <v>71514.364783427503</v>
      </c>
      <c r="J138" s="79">
        <v>17340.410156039819</v>
      </c>
      <c r="K138" s="84">
        <v>47237.982612321764</v>
      </c>
      <c r="L138" s="78">
        <v>59663.813327952652</v>
      </c>
    </row>
    <row r="139" spans="1:12" x14ac:dyDescent="0.25">
      <c r="A139" s="75">
        <v>2006</v>
      </c>
      <c r="B139" s="75" t="s">
        <v>200</v>
      </c>
      <c r="C139" s="78">
        <v>170785.755</v>
      </c>
      <c r="D139" s="79">
        <v>45667.268822701641</v>
      </c>
      <c r="E139" s="79">
        <v>19842.970797857801</v>
      </c>
      <c r="F139" s="79">
        <v>41713.664643591117</v>
      </c>
      <c r="G139" s="79">
        <v>2656.9703549409273</v>
      </c>
      <c r="H139" s="79">
        <v>-4357.63850390273</v>
      </c>
      <c r="I139" s="79">
        <v>73870.785127104493</v>
      </c>
      <c r="J139" s="79">
        <v>17271.301598550268</v>
      </c>
      <c r="K139" s="84">
        <v>47698.366039158922</v>
      </c>
      <c r="L139" s="78">
        <v>61003.53909817063</v>
      </c>
    </row>
    <row r="140" spans="1:12" x14ac:dyDescent="0.25">
      <c r="A140" s="75">
        <v>2007</v>
      </c>
      <c r="B140" s="75" t="s">
        <v>200</v>
      </c>
      <c r="C140" s="78">
        <v>180857.2813</v>
      </c>
      <c r="D140" s="79">
        <v>47662.798361736655</v>
      </c>
      <c r="E140" s="79">
        <v>20544.52207851491</v>
      </c>
      <c r="F140" s="79">
        <v>43202.663065530542</v>
      </c>
      <c r="G140" s="79">
        <v>2962.8814592209369</v>
      </c>
      <c r="H140" s="79">
        <v>-2775.2891686954754</v>
      </c>
      <c r="I140" s="79">
        <v>77786.887147494417</v>
      </c>
      <c r="J140" s="79">
        <v>17752.272327044026</v>
      </c>
      <c r="K140" s="84">
        <v>49461.591311625081</v>
      </c>
      <c r="L140" s="78">
        <v>65173.696403935886</v>
      </c>
    </row>
    <row r="141" spans="1:12" x14ac:dyDescent="0.25">
      <c r="A141" s="75">
        <v>2008</v>
      </c>
      <c r="B141" s="75" t="s">
        <v>200</v>
      </c>
      <c r="C141" s="78">
        <v>188291.70920000001</v>
      </c>
      <c r="D141" s="79">
        <v>46953.723223796755</v>
      </c>
      <c r="E141" s="79">
        <v>20540.051816950294</v>
      </c>
      <c r="F141" s="79">
        <v>42679.461166349945</v>
      </c>
      <c r="G141" s="79">
        <v>3059.2762210470628</v>
      </c>
      <c r="H141" s="79">
        <v>-6792.6866783866308</v>
      </c>
      <c r="I141" s="79">
        <v>72033.805856660561</v>
      </c>
      <c r="J141" s="79">
        <v>17515.970403532123</v>
      </c>
      <c r="K141" s="84">
        <v>48772.202197849132</v>
      </c>
      <c r="L141" s="78">
        <v>60038.47028135031</v>
      </c>
    </row>
    <row r="142" spans="1:12" x14ac:dyDescent="0.25">
      <c r="A142" s="75">
        <v>2009</v>
      </c>
      <c r="B142" s="75" t="s">
        <v>200</v>
      </c>
      <c r="C142" s="78">
        <v>190375.04399999999</v>
      </c>
      <c r="D142" s="79">
        <v>47584.060575350675</v>
      </c>
      <c r="E142" s="79">
        <v>20810.259172674298</v>
      </c>
      <c r="F142" s="79">
        <v>43153.248013450946</v>
      </c>
      <c r="G142" s="79">
        <v>2997.3140106409933</v>
      </c>
      <c r="H142" s="79">
        <v>-11801.342444203881</v>
      </c>
      <c r="I142" s="79">
        <v>68943.318723080811</v>
      </c>
      <c r="J142" s="79">
        <v>18808.062321210589</v>
      </c>
      <c r="K142" s="84">
        <v>49373.815270516148</v>
      </c>
      <c r="L142" s="78">
        <v>57390.849519773357</v>
      </c>
    </row>
    <row r="143" spans="1:12" x14ac:dyDescent="0.25">
      <c r="A143" s="75">
        <v>2010</v>
      </c>
      <c r="B143" s="75" t="s">
        <v>200</v>
      </c>
      <c r="C143" s="78">
        <v>199861.73699999999</v>
      </c>
      <c r="D143" s="79">
        <v>50075.492548089554</v>
      </c>
      <c r="E143" s="79">
        <v>21994.152321482015</v>
      </c>
      <c r="F143" s="79">
        <v>45431.137241730707</v>
      </c>
      <c r="G143" s="79">
        <v>3113.3015173428562</v>
      </c>
      <c r="H143" s="79">
        <v>-9014.1913414809678</v>
      </c>
      <c r="I143" s="79">
        <v>74907.275934316262</v>
      </c>
      <c r="J143" s="79">
        <v>19621.311492826837</v>
      </c>
      <c r="K143" s="84">
        <v>51778.282647090411</v>
      </c>
      <c r="L143" s="78">
        <v>62472.850136974412</v>
      </c>
    </row>
    <row r="144" spans="1:12" x14ac:dyDescent="0.25">
      <c r="A144" s="75">
        <v>2011</v>
      </c>
      <c r="B144" s="75" t="s">
        <v>200</v>
      </c>
      <c r="C144" s="78">
        <v>209064.43059999999</v>
      </c>
      <c r="D144" s="79">
        <v>53127.675949021082</v>
      </c>
      <c r="E144" s="79">
        <v>23360.880810013554</v>
      </c>
      <c r="F144" s="79">
        <v>48085.582669901254</v>
      </c>
      <c r="G144" s="79">
        <v>3519.2962153050648</v>
      </c>
      <c r="H144" s="79">
        <v>-8777.9572783909061</v>
      </c>
      <c r="I144" s="79">
        <v>79840.604321135295</v>
      </c>
      <c r="J144" s="79">
        <v>20753.861539162423</v>
      </c>
      <c r="K144" s="84">
        <v>55200.421291329243</v>
      </c>
      <c r="L144" s="78">
        <v>66970.667974168857</v>
      </c>
    </row>
    <row r="145" spans="1:12" x14ac:dyDescent="0.25">
      <c r="A145" s="75">
        <v>2012</v>
      </c>
      <c r="B145" s="75" t="s">
        <v>200</v>
      </c>
      <c r="C145" s="78">
        <v>215553.13279999999</v>
      </c>
      <c r="D145" s="79"/>
      <c r="E145" s="79"/>
      <c r="F145" s="79"/>
      <c r="G145" s="79"/>
      <c r="H145" s="79"/>
      <c r="I145" s="79"/>
      <c r="J145" s="79"/>
      <c r="K145" s="84"/>
      <c r="L145" s="78"/>
    </row>
    <row r="146" spans="1:12" x14ac:dyDescent="0.25">
      <c r="A146" s="75">
        <v>2003</v>
      </c>
      <c r="B146" s="75" t="s">
        <v>201</v>
      </c>
      <c r="C146" s="78">
        <v>1614171.2819999999</v>
      </c>
      <c r="D146" s="79">
        <v>304977.82649857993</v>
      </c>
      <c r="E146" s="79">
        <v>180314.16612686234</v>
      </c>
      <c r="F146" s="79">
        <v>326199.61134087399</v>
      </c>
      <c r="G146" s="79">
        <v>41153.022073845234</v>
      </c>
      <c r="H146" s="79">
        <v>-60949.723454083418</v>
      </c>
      <c r="I146" s="79">
        <v>742682.74453136686</v>
      </c>
      <c r="J146" s="79">
        <v>347974.48801634362</v>
      </c>
      <c r="K146" s="84">
        <v>338489.71049877926</v>
      </c>
      <c r="L146" s="78">
        <v>685837.61024465598</v>
      </c>
    </row>
    <row r="147" spans="1:12" x14ac:dyDescent="0.25">
      <c r="A147" s="75">
        <v>2004</v>
      </c>
      <c r="B147" s="75" t="s">
        <v>201</v>
      </c>
      <c r="C147" s="78">
        <v>1642107.1839999999</v>
      </c>
      <c r="D147" s="79">
        <v>302028.79040162492</v>
      </c>
      <c r="E147" s="79">
        <v>176977.12591962778</v>
      </c>
      <c r="F147" s="79">
        <v>324823.75030998688</v>
      </c>
      <c r="G147" s="79">
        <v>39798.774223261418</v>
      </c>
      <c r="H147" s="79">
        <v>-58878.615037611744</v>
      </c>
      <c r="I147" s="79">
        <v>725592.51780210435</v>
      </c>
      <c r="J147" s="79">
        <v>347360.09258275176</v>
      </c>
      <c r="K147" s="84">
        <v>333249.48925969226</v>
      </c>
      <c r="L147" s="78">
        <v>666904.02805824217</v>
      </c>
    </row>
    <row r="148" spans="1:12" x14ac:dyDescent="0.25">
      <c r="A148" s="75">
        <v>2005</v>
      </c>
      <c r="B148" s="75" t="s">
        <v>201</v>
      </c>
      <c r="C148" s="78">
        <v>1657399.588</v>
      </c>
      <c r="D148" s="79">
        <v>308600.92272202997</v>
      </c>
      <c r="E148" s="79">
        <v>180555.94002306805</v>
      </c>
      <c r="F148" s="79">
        <v>333825.83621683967</v>
      </c>
      <c r="G148" s="79">
        <v>39231.833910034598</v>
      </c>
      <c r="H148" s="79">
        <v>-74424.452133794694</v>
      </c>
      <c r="I148" s="79">
        <v>719405.99769319489</v>
      </c>
      <c r="J148" s="79">
        <v>351672.43367935409</v>
      </c>
      <c r="K148" s="84">
        <v>336115.34025374852</v>
      </c>
      <c r="L148" s="78">
        <v>663952.71049596311</v>
      </c>
    </row>
    <row r="149" spans="1:12" x14ac:dyDescent="0.25">
      <c r="A149" s="75">
        <v>2006</v>
      </c>
      <c r="B149" s="75" t="s">
        <v>201</v>
      </c>
      <c r="C149" s="78">
        <v>1693844.5419999999</v>
      </c>
      <c r="D149" s="79">
        <v>320161.34665083466</v>
      </c>
      <c r="E149" s="79">
        <v>190007.2175269493</v>
      </c>
      <c r="F149" s="79">
        <v>347109.49686852458</v>
      </c>
      <c r="G149" s="79">
        <v>40875.648995366813</v>
      </c>
      <c r="H149" s="79">
        <v>-59286.163302367815</v>
      </c>
      <c r="I149" s="79">
        <v>782807.15233638335</v>
      </c>
      <c r="J149" s="79">
        <v>367198.66824986611</v>
      </c>
      <c r="K149" s="84">
        <v>348863.82156410796</v>
      </c>
      <c r="L149" s="78">
        <v>724720.02980140154</v>
      </c>
    </row>
    <row r="150" spans="1:12" x14ac:dyDescent="0.25">
      <c r="A150" s="75">
        <v>2007</v>
      </c>
      <c r="B150" s="75" t="s">
        <v>201</v>
      </c>
      <c r="C150" s="78">
        <v>1722353.0079999999</v>
      </c>
      <c r="D150" s="79">
        <v>323815.84720907145</v>
      </c>
      <c r="E150" s="79">
        <v>189449.43534791347</v>
      </c>
      <c r="F150" s="79">
        <v>350272.511027459</v>
      </c>
      <c r="G150" s="79">
        <v>41729.983141266952</v>
      </c>
      <c r="H150" s="79">
        <v>-28527.054802429509</v>
      </c>
      <c r="I150" s="79">
        <v>826267.29174845852</v>
      </c>
      <c r="J150" s="79">
        <v>380806.44788803958</v>
      </c>
      <c r="K150" s="84">
        <v>354696.19639269303</v>
      </c>
      <c r="L150" s="78">
        <v>767011.15447680198</v>
      </c>
    </row>
    <row r="151" spans="1:12" x14ac:dyDescent="0.25">
      <c r="A151" s="75">
        <v>2008</v>
      </c>
      <c r="B151" s="75" t="s">
        <v>201</v>
      </c>
      <c r="C151" s="78">
        <v>1702438.621</v>
      </c>
      <c r="D151" s="79">
        <v>339382.10020813707</v>
      </c>
      <c r="E151" s="79">
        <v>197283.75251450564</v>
      </c>
      <c r="F151" s="79">
        <v>366746.89829188032</v>
      </c>
      <c r="G151" s="79">
        <v>41064.638783269962</v>
      </c>
      <c r="H151" s="79">
        <v>-48958.733037987928</v>
      </c>
      <c r="I151" s="79">
        <v>841190.21871838695</v>
      </c>
      <c r="J151" s="79">
        <v>400602.31857769092</v>
      </c>
      <c r="K151" s="84">
        <v>367749.21221846255</v>
      </c>
      <c r="L151" s="78">
        <v>781133.94030301971</v>
      </c>
    </row>
    <row r="152" spans="1:12" x14ac:dyDescent="0.25">
      <c r="A152" s="75">
        <v>2009</v>
      </c>
      <c r="B152" s="75" t="s">
        <v>201</v>
      </c>
      <c r="C152" s="78">
        <v>1608899.709</v>
      </c>
      <c r="D152" s="79">
        <v>347627.55102040811</v>
      </c>
      <c r="E152" s="79">
        <v>198341.83673469385</v>
      </c>
      <c r="F152" s="79">
        <v>376488.86827458249</v>
      </c>
      <c r="G152" s="79">
        <v>44531.539888682739</v>
      </c>
      <c r="H152" s="79">
        <v>-95590.213358070498</v>
      </c>
      <c r="I152" s="79">
        <v>818557.51391465671</v>
      </c>
      <c r="J152" s="79">
        <v>421141.00185528753</v>
      </c>
      <c r="K152" s="84">
        <v>379213.82189239329</v>
      </c>
      <c r="L152" s="78">
        <v>757431.58627087192</v>
      </c>
    </row>
    <row r="153" spans="1:12" x14ac:dyDescent="0.25">
      <c r="A153" s="75">
        <v>2010</v>
      </c>
      <c r="B153" s="75" t="s">
        <v>201</v>
      </c>
      <c r="C153" s="78">
        <v>1636625.6910000001</v>
      </c>
      <c r="D153" s="79">
        <v>340488.7387387387</v>
      </c>
      <c r="E153" s="79">
        <v>193695.94594594592</v>
      </c>
      <c r="F153" s="79">
        <v>368246.6216216216</v>
      </c>
      <c r="G153" s="79">
        <v>36609.234234234231</v>
      </c>
      <c r="H153" s="79">
        <v>-75810.810810810799</v>
      </c>
      <c r="I153" s="79">
        <v>804837.83783783775</v>
      </c>
      <c r="J153" s="79">
        <v>417020.27027027024</v>
      </c>
      <c r="K153" s="84">
        <v>363999.99999999994</v>
      </c>
      <c r="L153" s="78">
        <v>744208.33333333326</v>
      </c>
    </row>
    <row r="154" spans="1:12" x14ac:dyDescent="0.25">
      <c r="A154" s="75">
        <v>2011</v>
      </c>
      <c r="B154" s="75" t="s">
        <v>201</v>
      </c>
      <c r="C154" s="78">
        <v>1642738.7749999999</v>
      </c>
      <c r="D154" s="79">
        <v>333433.76172899897</v>
      </c>
      <c r="E154" s="79">
        <v>188118.69079912838</v>
      </c>
      <c r="F154" s="79">
        <v>358501.57868990971</v>
      </c>
      <c r="G154" s="79">
        <v>34658.914039222662</v>
      </c>
      <c r="H154" s="79">
        <v>-64657.35758438208</v>
      </c>
      <c r="I154" s="79">
        <v>810285.94298928266</v>
      </c>
      <c r="J154" s="79">
        <v>416463.9569529061</v>
      </c>
      <c r="K154" s="84">
        <v>350399.1194912616</v>
      </c>
      <c r="L154" s="78">
        <v>747042.73580290831</v>
      </c>
    </row>
    <row r="155" spans="1:12" x14ac:dyDescent="0.25">
      <c r="A155" s="75">
        <v>2012</v>
      </c>
      <c r="B155" s="75" t="s">
        <v>201</v>
      </c>
      <c r="C155" s="78">
        <v>1603823.517</v>
      </c>
      <c r="D155" s="79">
        <v>322779.09085912164</v>
      </c>
      <c r="E155" s="79">
        <v>181790.79865882482</v>
      </c>
      <c r="F155" s="79">
        <v>345407.57434177981</v>
      </c>
      <c r="G155" s="79">
        <v>32099.15901720442</v>
      </c>
      <c r="H155" s="79">
        <v>-50202.825262463586</v>
      </c>
      <c r="I155" s="79">
        <v>821015.77529819158</v>
      </c>
      <c r="J155" s="79">
        <v>416588.79788929806</v>
      </c>
      <c r="K155" s="84">
        <v>341262.02385532897</v>
      </c>
      <c r="L155" s="78">
        <v>757250.59088660474</v>
      </c>
    </row>
    <row r="156" spans="1:12" x14ac:dyDescent="0.25">
      <c r="A156" s="75">
        <v>2003</v>
      </c>
      <c r="B156" s="75" t="s">
        <v>202</v>
      </c>
      <c r="C156" s="78">
        <v>3751012.0320000001</v>
      </c>
      <c r="D156" s="79"/>
      <c r="E156" s="79"/>
      <c r="F156" s="79"/>
      <c r="G156" s="79"/>
      <c r="H156" s="79"/>
      <c r="I156" s="79"/>
      <c r="J156" s="79"/>
      <c r="K156" s="84"/>
      <c r="L156" s="78"/>
    </row>
    <row r="157" spans="1:12" x14ac:dyDescent="0.25">
      <c r="A157" s="75">
        <v>2004</v>
      </c>
      <c r="B157" s="75" t="s">
        <v>202</v>
      </c>
      <c r="C157" s="78">
        <v>3839563.3029999998</v>
      </c>
      <c r="D157" s="79"/>
      <c r="E157" s="79"/>
      <c r="F157" s="79"/>
      <c r="G157" s="79"/>
      <c r="H157" s="79"/>
      <c r="I157" s="79"/>
      <c r="J157" s="79"/>
      <c r="K157" s="84"/>
      <c r="L157" s="78"/>
    </row>
    <row r="158" spans="1:12" x14ac:dyDescent="0.25">
      <c r="A158" s="75">
        <v>2005</v>
      </c>
      <c r="B158" s="75" t="s">
        <v>202</v>
      </c>
      <c r="C158" s="78">
        <v>3889582.375</v>
      </c>
      <c r="D158" s="79">
        <v>507421.73027047061</v>
      </c>
      <c r="E158" s="79">
        <v>244047.9498579721</v>
      </c>
      <c r="F158" s="79">
        <v>713752.77880696557</v>
      </c>
      <c r="G158" s="79">
        <v>138567.5250092627</v>
      </c>
      <c r="H158" s="79">
        <v>-187245.27602815858</v>
      </c>
      <c r="I158" s="79">
        <v>1229842.8430282823</v>
      </c>
      <c r="J158" s="79">
        <v>728218.01284426334</v>
      </c>
      <c r="K158" s="84">
        <v>582845.49833271583</v>
      </c>
      <c r="L158" s="78">
        <v>1068784.7350870694</v>
      </c>
    </row>
    <row r="159" spans="1:12" x14ac:dyDescent="0.25">
      <c r="A159" s="75">
        <v>2006</v>
      </c>
      <c r="B159" s="75" t="s">
        <v>202</v>
      </c>
      <c r="C159" s="78">
        <v>3955429.28</v>
      </c>
      <c r="D159" s="79">
        <v>505957.86079331982</v>
      </c>
      <c r="E159" s="79">
        <v>245661.45441969018</v>
      </c>
      <c r="F159" s="79">
        <v>715078.5880280463</v>
      </c>
      <c r="G159" s="79">
        <v>131486.74690101665</v>
      </c>
      <c r="H159" s="79">
        <v>-50502.325170562268</v>
      </c>
      <c r="I159" s="79">
        <v>1366168.3328937611</v>
      </c>
      <c r="J159" s="79">
        <v>749956.92400710611</v>
      </c>
      <c r="K159" s="84">
        <v>569114.73080770124</v>
      </c>
      <c r="L159" s="78">
        <v>1139030.3329634292</v>
      </c>
    </row>
    <row r="160" spans="1:12" x14ac:dyDescent="0.25">
      <c r="A160" s="75">
        <v>2007</v>
      </c>
      <c r="B160" s="75" t="s">
        <v>202</v>
      </c>
      <c r="C160" s="78">
        <v>4042139.656</v>
      </c>
      <c r="D160" s="79">
        <v>509927.25672406028</v>
      </c>
      <c r="E160" s="79">
        <v>248022.8984055116</v>
      </c>
      <c r="F160" s="79">
        <v>728193.18308805162</v>
      </c>
      <c r="G160" s="79">
        <v>125810.49080209083</v>
      </c>
      <c r="H160" s="79">
        <v>-84048.398417439807</v>
      </c>
      <c r="I160" s="79">
        <v>1356400.4603035292</v>
      </c>
      <c r="J160" s="79">
        <v>774914.11685381411</v>
      </c>
      <c r="K160" s="84">
        <v>563648.16914459644</v>
      </c>
      <c r="L160" s="78">
        <v>1177858.6280544079</v>
      </c>
    </row>
    <row r="161" spans="1:12" x14ac:dyDescent="0.25">
      <c r="A161" s="75">
        <v>2008</v>
      </c>
      <c r="B161" s="75" t="s">
        <v>202</v>
      </c>
      <c r="C161" s="78">
        <v>4000035.273</v>
      </c>
      <c r="D161" s="79">
        <v>506555.55881834275</v>
      </c>
      <c r="E161" s="79">
        <v>245534.50499496947</v>
      </c>
      <c r="F161" s="79">
        <v>730353.62000041769</v>
      </c>
      <c r="G161" s="79">
        <v>118510.88557400182</v>
      </c>
      <c r="H161" s="79">
        <v>-73019.3446812373</v>
      </c>
      <c r="I161" s="79">
        <v>1381039.1376903686</v>
      </c>
      <c r="J161" s="79">
        <v>797196.8749896948</v>
      </c>
      <c r="K161" s="84">
        <v>550075.55620532134</v>
      </c>
      <c r="L161" s="78">
        <v>1175522.8045006152</v>
      </c>
    </row>
    <row r="162" spans="1:12" x14ac:dyDescent="0.25">
      <c r="A162" s="75">
        <v>2009</v>
      </c>
      <c r="B162" s="75" t="s">
        <v>202</v>
      </c>
      <c r="C162" s="78">
        <v>3778954.264</v>
      </c>
      <c r="D162" s="79">
        <v>500507.8807464753</v>
      </c>
      <c r="E162" s="79">
        <v>238668.00851364402</v>
      </c>
      <c r="F162" s="79">
        <v>733064.13049253495</v>
      </c>
      <c r="G162" s="79">
        <v>124961.32292776841</v>
      </c>
      <c r="H162" s="79">
        <v>-325547.65171569929</v>
      </c>
      <c r="I162" s="79">
        <v>1216793.9754404498</v>
      </c>
      <c r="J162" s="79">
        <v>854041.3243029532</v>
      </c>
      <c r="K162" s="84">
        <v>557374.11589682358</v>
      </c>
      <c r="L162" s="78">
        <v>1027609.9600883868</v>
      </c>
    </row>
    <row r="163" spans="1:12" x14ac:dyDescent="0.25">
      <c r="A163" s="75">
        <v>2010</v>
      </c>
      <c r="B163" s="75" t="s">
        <v>202</v>
      </c>
      <c r="C163" s="78">
        <v>3954755.443</v>
      </c>
      <c r="D163" s="79">
        <v>510656.89682281326</v>
      </c>
      <c r="E163" s="79">
        <v>236491.89583470568</v>
      </c>
      <c r="F163" s="79">
        <v>762346.25630629819</v>
      </c>
      <c r="G163" s="79">
        <v>127296.78921925715</v>
      </c>
      <c r="H163" s="79">
        <v>-321158.21277699264</v>
      </c>
      <c r="I163" s="79">
        <v>1252284.1473721224</v>
      </c>
      <c r="J163" s="79">
        <v>894760.6896333968</v>
      </c>
      <c r="K163" s="84">
        <v>564332.05608604557</v>
      </c>
      <c r="L163" s="78">
        <v>1090052.5852757702</v>
      </c>
    </row>
    <row r="164" spans="1:12" x14ac:dyDescent="0.25">
      <c r="A164" s="75">
        <v>2011</v>
      </c>
      <c r="B164" s="75" t="s">
        <v>202</v>
      </c>
      <c r="C164" s="78">
        <v>3932200.8190000001</v>
      </c>
      <c r="D164" s="79">
        <v>516119.54563834873</v>
      </c>
      <c r="E164" s="79">
        <v>240642.38099715058</v>
      </c>
      <c r="F164" s="79">
        <v>782410.61387360003</v>
      </c>
      <c r="G164" s="79">
        <v>120513.93993179436</v>
      </c>
      <c r="H164" s="79">
        <v>-341836.64672591095</v>
      </c>
      <c r="I164" s="79">
        <v>1266417.4533066531</v>
      </c>
      <c r="J164" s="79">
        <v>924247.35819416074</v>
      </c>
      <c r="K164" s="84">
        <v>559262.0738407626</v>
      </c>
      <c r="L164" s="78">
        <v>1124915.7839501696</v>
      </c>
    </row>
    <row r="165" spans="1:12" x14ac:dyDescent="0.25">
      <c r="A165" s="75">
        <v>2012</v>
      </c>
      <c r="B165" s="75" t="s">
        <v>202</v>
      </c>
      <c r="C165" s="78">
        <v>4010703.1979999999</v>
      </c>
      <c r="D165" s="79"/>
      <c r="E165" s="79"/>
      <c r="F165" s="79"/>
      <c r="G165" s="79"/>
      <c r="H165" s="79"/>
      <c r="I165" s="79"/>
      <c r="J165" s="79"/>
      <c r="K165" s="84"/>
      <c r="L165" s="78"/>
    </row>
    <row r="166" spans="1:12" x14ac:dyDescent="0.25">
      <c r="A166" s="75">
        <v>2003</v>
      </c>
      <c r="B166" s="75" t="s">
        <v>203</v>
      </c>
      <c r="C166" s="78">
        <v>1008413.9990827</v>
      </c>
      <c r="D166" s="79">
        <v>123616.09320970584</v>
      </c>
      <c r="E166" s="79">
        <v>69829.808221759493</v>
      </c>
      <c r="F166" s="79">
        <v>134012.8748687178</v>
      </c>
      <c r="G166" s="79">
        <v>58915.096067734354</v>
      </c>
      <c r="H166" s="79">
        <v>4795.4443867215932</v>
      </c>
      <c r="I166" s="79">
        <v>301744.27056755364</v>
      </c>
      <c r="J166" s="79">
        <v>67289.578129072601</v>
      </c>
      <c r="K166" s="84">
        <v>169587.74859795222</v>
      </c>
      <c r="L166" s="78">
        <v>253460.07627915271</v>
      </c>
    </row>
    <row r="167" spans="1:12" x14ac:dyDescent="0.25">
      <c r="A167" s="75">
        <v>2004</v>
      </c>
      <c r="B167" s="75" t="s">
        <v>203</v>
      </c>
      <c r="C167" s="78">
        <v>1054992.9798105999</v>
      </c>
      <c r="D167" s="79">
        <v>131317.82589176836</v>
      </c>
      <c r="E167" s="79">
        <v>74286.023285355215</v>
      </c>
      <c r="F167" s="79">
        <v>142630.59972109387</v>
      </c>
      <c r="G167" s="79">
        <v>61589.264692323923</v>
      </c>
      <c r="H167" s="79">
        <v>29094.76335648965</v>
      </c>
      <c r="I167" s="79">
        <v>308438.86454868427</v>
      </c>
      <c r="J167" s="79">
        <v>74035.025487108738</v>
      </c>
      <c r="K167" s="84">
        <v>183622.37378404514</v>
      </c>
      <c r="L167" s="78">
        <v>257094.40266177442</v>
      </c>
    </row>
    <row r="168" spans="1:12" x14ac:dyDescent="0.25">
      <c r="A168" s="75">
        <v>2005</v>
      </c>
      <c r="B168" s="75" t="s">
        <v>203</v>
      </c>
      <c r="C168" s="78">
        <v>1096740.6735785</v>
      </c>
      <c r="D168" s="79">
        <v>139091.39231184663</v>
      </c>
      <c r="E168" s="79">
        <v>79208.778211751429</v>
      </c>
      <c r="F168" s="79">
        <v>152119.45376448022</v>
      </c>
      <c r="G168" s="79">
        <v>59574.598130899525</v>
      </c>
      <c r="H168" s="79">
        <v>37082.207313671868</v>
      </c>
      <c r="I168" s="79">
        <v>328699.4316604684</v>
      </c>
      <c r="J168" s="79">
        <v>82695.696440806394</v>
      </c>
      <c r="K168" s="84">
        <v>186093.74192230497</v>
      </c>
      <c r="L168" s="78">
        <v>271971.25600045687</v>
      </c>
    </row>
    <row r="169" spans="1:12" x14ac:dyDescent="0.25">
      <c r="A169" s="75">
        <v>2006</v>
      </c>
      <c r="B169" s="75" t="s">
        <v>203</v>
      </c>
      <c r="C169" s="78">
        <v>1153537.41744</v>
      </c>
      <c r="D169" s="79">
        <v>148895.70436408283</v>
      </c>
      <c r="E169" s="79">
        <v>83977.775211400862</v>
      </c>
      <c r="F169" s="79">
        <v>165276.67902867415</v>
      </c>
      <c r="G169" s="79">
        <v>56385.738172330501</v>
      </c>
      <c r="H169" s="79">
        <v>44652.534579865111</v>
      </c>
      <c r="I169" s="79">
        <v>360396.85499677341</v>
      </c>
      <c r="J169" s="79">
        <v>95793.428749015031</v>
      </c>
      <c r="K169" s="84">
        <v>193384.09087685842</v>
      </c>
      <c r="L169" s="78">
        <v>293727.17776934966</v>
      </c>
    </row>
    <row r="170" spans="1:12" x14ac:dyDescent="0.25">
      <c r="A170" s="75">
        <v>2007</v>
      </c>
      <c r="B170" s="75" t="s">
        <v>203</v>
      </c>
      <c r="C170" s="78">
        <v>1212435.007427</v>
      </c>
      <c r="D170" s="79">
        <v>156999.28863593377</v>
      </c>
      <c r="E170" s="79">
        <v>87663.833529962736</v>
      </c>
      <c r="F170" s="79">
        <v>175831.61339370685</v>
      </c>
      <c r="G170" s="79">
        <v>58167.385769365188</v>
      </c>
      <c r="H170" s="79">
        <v>55763.024181742825</v>
      </c>
      <c r="I170" s="79">
        <v>398648.91973185114</v>
      </c>
      <c r="J170" s="79">
        <v>111081.87355054001</v>
      </c>
      <c r="K170" s="84">
        <v>202758.1312266259</v>
      </c>
      <c r="L170" s="78">
        <v>325796.02722211956</v>
      </c>
    </row>
    <row r="171" spans="1:12" x14ac:dyDescent="0.25">
      <c r="A171" s="75">
        <v>2008</v>
      </c>
      <c r="B171" s="75" t="s">
        <v>203</v>
      </c>
      <c r="C171" s="78">
        <v>1240301.3230278001</v>
      </c>
      <c r="D171" s="79">
        <v>163029.89496172176</v>
      </c>
      <c r="E171" s="79">
        <v>88991.485355942248</v>
      </c>
      <c r="F171" s="79">
        <v>183253.32186823015</v>
      </c>
      <c r="G171" s="79">
        <v>60345.561607360098</v>
      </c>
      <c r="H171" s="79">
        <v>35507.760521184799</v>
      </c>
      <c r="I171" s="79">
        <v>400449.65746795619</v>
      </c>
      <c r="J171" s="79">
        <v>122294.0516475871</v>
      </c>
      <c r="K171" s="84">
        <v>212292.27133833256</v>
      </c>
      <c r="L171" s="78">
        <v>329571.80051521002</v>
      </c>
    </row>
    <row r="172" spans="1:12" x14ac:dyDescent="0.25">
      <c r="A172" s="75">
        <v>2009</v>
      </c>
      <c r="B172" s="75" t="s">
        <v>203</v>
      </c>
      <c r="C172" s="78">
        <v>1244264.0811079999</v>
      </c>
      <c r="D172" s="79">
        <v>167127.01720823487</v>
      </c>
      <c r="E172" s="79">
        <v>90214.719459450527</v>
      </c>
      <c r="F172" s="79">
        <v>190769.48227996624</v>
      </c>
      <c r="G172" s="79">
        <v>73896.381766338658</v>
      </c>
      <c r="H172" s="79">
        <v>-13611.775145639063</v>
      </c>
      <c r="I172" s="79">
        <v>381002.2441904936</v>
      </c>
      <c r="J172" s="79">
        <v>131643.32699088307</v>
      </c>
      <c r="K172" s="84">
        <v>229087.97895610292</v>
      </c>
      <c r="L172" s="78">
        <v>312226.43459652661</v>
      </c>
    </row>
    <row r="173" spans="1:12" x14ac:dyDescent="0.25">
      <c r="A173" s="75">
        <v>2010</v>
      </c>
      <c r="B173" s="75" t="s">
        <v>203</v>
      </c>
      <c r="C173" s="78">
        <v>1322904.6051558</v>
      </c>
      <c r="D173" s="79">
        <v>166165.99914948779</v>
      </c>
      <c r="E173" s="79">
        <v>87552.837888910391</v>
      </c>
      <c r="F173" s="79">
        <v>193659.2689531105</v>
      </c>
      <c r="G173" s="79">
        <v>64541.510368368465</v>
      </c>
      <c r="H173" s="79">
        <v>16322.012108288174</v>
      </c>
      <c r="I173" s="79">
        <v>399530.95403973287</v>
      </c>
      <c r="J173" s="79">
        <v>137038.20504145091</v>
      </c>
      <c r="K173" s="84">
        <v>214030.41146949111</v>
      </c>
      <c r="L173" s="78">
        <v>329259.54419870098</v>
      </c>
    </row>
    <row r="174" spans="1:12" x14ac:dyDescent="0.25">
      <c r="A174" s="75">
        <v>2011</v>
      </c>
      <c r="B174" s="75" t="s">
        <v>203</v>
      </c>
      <c r="C174" s="78">
        <v>1371615.9941356999</v>
      </c>
      <c r="D174" s="79">
        <v>173021.71382831625</v>
      </c>
      <c r="E174" s="79">
        <v>89545.824233140462</v>
      </c>
      <c r="F174" s="79">
        <v>201366.13506276452</v>
      </c>
      <c r="G174" s="79">
        <v>62553.322705415179</v>
      </c>
      <c r="H174" s="79">
        <v>25639.959275043984</v>
      </c>
      <c r="I174" s="79">
        <v>422130.07640311023</v>
      </c>
      <c r="J174" s="79">
        <v>148200.71872249295</v>
      </c>
      <c r="K174" s="84">
        <v>215685.26576127092</v>
      </c>
      <c r="L174" s="78">
        <v>348831.19104998664</v>
      </c>
    </row>
    <row r="175" spans="1:12" x14ac:dyDescent="0.25">
      <c r="A175" s="75">
        <v>2012</v>
      </c>
      <c r="B175" s="75" t="s">
        <v>203</v>
      </c>
      <c r="C175" s="78">
        <v>1399653.1761886</v>
      </c>
      <c r="D175" s="79"/>
      <c r="E175" s="79"/>
      <c r="F175" s="79"/>
      <c r="G175" s="79"/>
      <c r="H175" s="79"/>
      <c r="I175" s="79"/>
      <c r="J175" s="79"/>
      <c r="K175" s="84"/>
      <c r="L175" s="78"/>
    </row>
    <row r="176" spans="1:12" x14ac:dyDescent="0.25">
      <c r="A176" s="75">
        <v>2003</v>
      </c>
      <c r="B176" s="75" t="s">
        <v>206</v>
      </c>
      <c r="C176" s="78">
        <v>28902.7863225</v>
      </c>
      <c r="D176" s="79">
        <v>3956.8226846740595</v>
      </c>
      <c r="E176" s="79">
        <v>2343.3960387880265</v>
      </c>
      <c r="F176" s="79">
        <v>4791.5291296043242</v>
      </c>
      <c r="G176" s="79">
        <v>1333.3925273572625</v>
      </c>
      <c r="H176" s="79">
        <v>135.34968464893913</v>
      </c>
      <c r="I176" s="79">
        <v>12326.976417751464</v>
      </c>
      <c r="J176" s="79">
        <v>6618.3940192183509</v>
      </c>
      <c r="K176" s="84">
        <v>5122.9226670175076</v>
      </c>
      <c r="L176" s="78">
        <v>11312.375448574889</v>
      </c>
    </row>
    <row r="177" spans="1:12" x14ac:dyDescent="0.25">
      <c r="A177" s="75">
        <v>2004</v>
      </c>
      <c r="B177" s="75" t="s">
        <v>206</v>
      </c>
      <c r="C177" s="78">
        <v>30173.277150499998</v>
      </c>
      <c r="D177" s="79">
        <v>4188.486709041329</v>
      </c>
      <c r="E177" s="79">
        <v>2485.0626047562869</v>
      </c>
      <c r="F177" s="79">
        <v>5194.82246199361</v>
      </c>
      <c r="G177" s="79">
        <v>1303.9965359582316</v>
      </c>
      <c r="H177" s="79">
        <v>-336.33975228704799</v>
      </c>
      <c r="I177" s="79">
        <v>12717.629256471768</v>
      </c>
      <c r="J177" s="79">
        <v>7172.4635047434758</v>
      </c>
      <c r="K177" s="84">
        <v>5323.4469673629364</v>
      </c>
      <c r="L177" s="78">
        <v>11665.596732422271</v>
      </c>
    </row>
    <row r="178" spans="1:12" x14ac:dyDescent="0.25">
      <c r="A178" s="75">
        <v>2005</v>
      </c>
      <c r="B178" s="75" t="s">
        <v>206</v>
      </c>
      <c r="C178" s="78">
        <v>31762.221403599997</v>
      </c>
      <c r="D178" s="79">
        <v>4252.4438133857211</v>
      </c>
      <c r="E178" s="79">
        <v>2496.3332829605752</v>
      </c>
      <c r="F178" s="79">
        <v>5250.0078707435023</v>
      </c>
      <c r="G178" s="79">
        <v>1428.3683633890791</v>
      </c>
      <c r="H178" s="79">
        <v>1.3692994828396803</v>
      </c>
      <c r="I178" s="79">
        <v>13196.0532943784</v>
      </c>
      <c r="J178" s="79">
        <v>7122.4962640204176</v>
      </c>
      <c r="K178" s="84">
        <v>5521.0250646450395</v>
      </c>
      <c r="L178" s="78">
        <v>12155.21924743099</v>
      </c>
    </row>
    <row r="179" spans="1:12" x14ac:dyDescent="0.25">
      <c r="A179" s="75">
        <v>2006</v>
      </c>
      <c r="B179" s="75" t="s">
        <v>206</v>
      </c>
      <c r="C179" s="78">
        <v>33325.1679602</v>
      </c>
      <c r="D179" s="79">
        <v>4460.9953927916167</v>
      </c>
      <c r="E179" s="79">
        <v>2659.3167415515586</v>
      </c>
      <c r="F179" s="79">
        <v>5537.6422281428577</v>
      </c>
      <c r="G179" s="79">
        <v>1300.4762981570932</v>
      </c>
      <c r="H179" s="79">
        <v>487.03535009907318</v>
      </c>
      <c r="I179" s="79">
        <v>14364.185241215864</v>
      </c>
      <c r="J179" s="79">
        <v>7575.4193897190844</v>
      </c>
      <c r="K179" s="84">
        <v>5751.6765821122717</v>
      </c>
      <c r="L179" s="78">
        <v>13126.876837305406</v>
      </c>
    </row>
    <row r="180" spans="1:12" x14ac:dyDescent="0.25">
      <c r="A180" s="75">
        <v>2007</v>
      </c>
      <c r="B180" s="75" t="s">
        <v>206</v>
      </c>
      <c r="C180" s="78">
        <v>35512.038251999998</v>
      </c>
      <c r="D180" s="79">
        <v>4590.6708034183193</v>
      </c>
      <c r="E180" s="79">
        <v>2707.3967975785672</v>
      </c>
      <c r="F180" s="79">
        <v>5566.0682449741107</v>
      </c>
      <c r="G180" s="79">
        <v>1260.9084662373061</v>
      </c>
      <c r="H180" s="79">
        <v>1408.4361057189549</v>
      </c>
      <c r="I180" s="79">
        <v>15281.96594597991</v>
      </c>
      <c r="J180" s="79">
        <v>7592.5634099512363</v>
      </c>
      <c r="K180" s="84">
        <v>5678.3513146361565</v>
      </c>
      <c r="L180" s="78">
        <v>13876.566467557381</v>
      </c>
    </row>
    <row r="181" spans="1:12" x14ac:dyDescent="0.25">
      <c r="A181" s="75">
        <v>2008</v>
      </c>
      <c r="B181" s="75" t="s">
        <v>206</v>
      </c>
      <c r="C181" s="78">
        <v>35243.768793000003</v>
      </c>
      <c r="D181" s="79">
        <v>4844.560188712042</v>
      </c>
      <c r="E181" s="79">
        <v>2831.8330998661963</v>
      </c>
      <c r="F181" s="79">
        <v>5867.5944205589303</v>
      </c>
      <c r="G181" s="79">
        <v>1282.4338192291139</v>
      </c>
      <c r="H181" s="79">
        <v>1206.3217440698722</v>
      </c>
      <c r="I181" s="79">
        <v>16010.862118867894</v>
      </c>
      <c r="J181" s="79">
        <v>8245.1702572214945</v>
      </c>
      <c r="K181" s="84">
        <v>5981.2989735578603</v>
      </c>
      <c r="L181" s="78">
        <v>14450.513757620922</v>
      </c>
    </row>
    <row r="182" spans="1:12" x14ac:dyDescent="0.25">
      <c r="A182" s="75">
        <v>2009</v>
      </c>
      <c r="B182" s="75" t="s">
        <v>206</v>
      </c>
      <c r="C182" s="78">
        <v>33805.127852099999</v>
      </c>
      <c r="D182" s="79">
        <v>5169.4617786071994</v>
      </c>
      <c r="E182" s="79">
        <v>3008.9587112851959</v>
      </c>
      <c r="F182" s="79">
        <v>6266.3394564151422</v>
      </c>
      <c r="G182" s="79">
        <v>1393.6300054232697</v>
      </c>
      <c r="H182" s="79">
        <v>-288.5772543822481</v>
      </c>
      <c r="I182" s="79">
        <v>15732.970599219971</v>
      </c>
      <c r="J182" s="79">
        <v>8933.6999547379746</v>
      </c>
      <c r="K182" s="84">
        <v>6424.3241570334103</v>
      </c>
      <c r="L182" s="78">
        <v>14370.050992290904</v>
      </c>
    </row>
    <row r="183" spans="1:12" x14ac:dyDescent="0.25">
      <c r="A183" s="75">
        <v>2010</v>
      </c>
      <c r="B183" s="75" t="s">
        <v>206</v>
      </c>
      <c r="C183" s="78">
        <v>34782.513690899999</v>
      </c>
      <c r="D183" s="79">
        <v>5326.406418823849</v>
      </c>
      <c r="E183" s="79">
        <v>3120.5945245912681</v>
      </c>
      <c r="F183" s="79">
        <v>6469.7622300545236</v>
      </c>
      <c r="G183" s="79">
        <v>1572.1864289471669</v>
      </c>
      <c r="H183" s="79">
        <v>-352.36847562401914</v>
      </c>
      <c r="I183" s="79">
        <v>16242.257143172015</v>
      </c>
      <c r="J183" s="79">
        <v>9127.9228911032296</v>
      </c>
      <c r="K183" s="84">
        <v>6789.5565553148117</v>
      </c>
      <c r="L183" s="78">
        <v>14813.290767896135</v>
      </c>
    </row>
    <row r="184" spans="1:12" x14ac:dyDescent="0.25">
      <c r="A184" s="75">
        <v>2011</v>
      </c>
      <c r="B184" s="75" t="s">
        <v>206</v>
      </c>
      <c r="C184" s="78">
        <v>35360.259156800006</v>
      </c>
      <c r="D184" s="79">
        <v>5484.9018390809779</v>
      </c>
      <c r="E184" s="79">
        <v>3251.0093090822206</v>
      </c>
      <c r="F184" s="79">
        <v>6670.4344774685569</v>
      </c>
      <c r="G184" s="79">
        <v>1511.2832536763985</v>
      </c>
      <c r="H184" s="79">
        <v>-93.62452666452829</v>
      </c>
      <c r="I184" s="79">
        <v>16919.066804855294</v>
      </c>
      <c r="J184" s="79">
        <v>9449.3653770535057</v>
      </c>
      <c r="K184" s="84">
        <v>6900.0418555763245</v>
      </c>
      <c r="L184" s="78">
        <v>15447.36940263356</v>
      </c>
    </row>
    <row r="185" spans="1:12" x14ac:dyDescent="0.25">
      <c r="A185" s="75">
        <v>2012</v>
      </c>
      <c r="B185" s="75" t="s">
        <v>206</v>
      </c>
      <c r="C185" s="78">
        <v>35482.8865544</v>
      </c>
      <c r="D185" s="79">
        <v>5833.3786704723561</v>
      </c>
      <c r="E185" s="79">
        <v>3414.4453488634622</v>
      </c>
      <c r="F185" s="79">
        <v>7135.7468091502915</v>
      </c>
      <c r="G185" s="79">
        <v>1635.0207415628599</v>
      </c>
      <c r="H185" s="79">
        <v>-341.30229208826125</v>
      </c>
      <c r="I185" s="79">
        <v>17798.7109929689</v>
      </c>
      <c r="J185" s="79">
        <v>10060.115192615503</v>
      </c>
      <c r="K185" s="84">
        <v>7384.3794820728954</v>
      </c>
      <c r="L185" s="78">
        <v>16330.979398655096</v>
      </c>
    </row>
    <row r="186" spans="1:12" x14ac:dyDescent="0.25">
      <c r="A186" s="75">
        <v>2003</v>
      </c>
      <c r="B186" s="75" t="s">
        <v>208</v>
      </c>
      <c r="C186" s="78">
        <v>35749.381964599997</v>
      </c>
      <c r="D186" s="79">
        <v>108782.62067066033</v>
      </c>
      <c r="E186" s="79">
        <v>55130.941724620716</v>
      </c>
      <c r="F186" s="79">
        <v>134032.22474695311</v>
      </c>
      <c r="G186" s="79">
        <v>19431.246987537008</v>
      </c>
      <c r="H186" s="79">
        <v>-17261.126029975439</v>
      </c>
      <c r="I186" s="79">
        <v>240515.04510087447</v>
      </c>
      <c r="J186" s="79">
        <v>117071.77121347746</v>
      </c>
      <c r="K186" s="84">
        <v>122631.9171888269</v>
      </c>
      <c r="L186" s="78">
        <v>207170.23571805641</v>
      </c>
    </row>
    <row r="187" spans="1:12" x14ac:dyDescent="0.25">
      <c r="A187" s="75">
        <v>2004</v>
      </c>
      <c r="B187" s="75" t="s">
        <v>208</v>
      </c>
      <c r="C187" s="78">
        <v>561411.50219999999</v>
      </c>
      <c r="D187" s="79">
        <v>109460.94609460946</v>
      </c>
      <c r="E187" s="79">
        <v>55469.3613691266</v>
      </c>
      <c r="F187" s="79">
        <v>134896.17002937407</v>
      </c>
      <c r="G187" s="79">
        <v>17937.463849477732</v>
      </c>
      <c r="H187" s="79">
        <v>-9843.1492633799462</v>
      </c>
      <c r="I187" s="79">
        <v>246928.19797443663</v>
      </c>
      <c r="J187" s="79">
        <v>119335.85111088428</v>
      </c>
      <c r="K187" s="84">
        <v>119961.89309652614</v>
      </c>
      <c r="L187" s="78">
        <v>211931.09001621811</v>
      </c>
    </row>
    <row r="188" spans="1:12" x14ac:dyDescent="0.25">
      <c r="A188" s="75">
        <v>2005</v>
      </c>
      <c r="B188" s="75" t="s">
        <v>208</v>
      </c>
      <c r="C188" s="78">
        <v>572900.60270000005</v>
      </c>
      <c r="D188" s="79">
        <v>110267.85714285713</v>
      </c>
      <c r="E188" s="79">
        <v>55293.526785714283</v>
      </c>
      <c r="F188" s="79">
        <v>135809.15178571426</v>
      </c>
      <c r="G188" s="79">
        <v>18843.75</v>
      </c>
      <c r="H188" s="79">
        <v>-1617.1874999999998</v>
      </c>
      <c r="I188" s="79">
        <v>255040.17857142855</v>
      </c>
      <c r="J188" s="79">
        <v>119680.80357142857</v>
      </c>
      <c r="K188" s="84">
        <v>120106.02678571428</v>
      </c>
      <c r="L188" s="78">
        <v>218223.21428571426</v>
      </c>
    </row>
    <row r="189" spans="1:12" x14ac:dyDescent="0.25">
      <c r="A189" s="75">
        <v>2006</v>
      </c>
      <c r="B189" s="75" t="s">
        <v>208</v>
      </c>
      <c r="C189" s="78">
        <v>592345.92760000005</v>
      </c>
      <c r="D189" s="79">
        <v>114678.18159473561</v>
      </c>
      <c r="E189" s="79">
        <v>56102.874635503365</v>
      </c>
      <c r="F189" s="79">
        <v>151320.00849095601</v>
      </c>
      <c r="G189" s="79">
        <v>19928.050320086695</v>
      </c>
      <c r="H189" s="79">
        <v>3119.3091043158634</v>
      </c>
      <c r="I189" s="79">
        <v>277989.43099422392</v>
      </c>
      <c r="J189" s="79">
        <v>134269.94536740144</v>
      </c>
      <c r="K189" s="84">
        <v>124399.20900041336</v>
      </c>
      <c r="L189" s="78">
        <v>237056.31961746007</v>
      </c>
    </row>
    <row r="190" spans="1:12" x14ac:dyDescent="0.25">
      <c r="A190" s="75">
        <v>2007</v>
      </c>
      <c r="B190" s="75" t="s">
        <v>208</v>
      </c>
      <c r="C190" s="78">
        <v>615569.62210000004</v>
      </c>
      <c r="D190" s="79">
        <v>118253.6712093525</v>
      </c>
      <c r="E190" s="79">
        <v>57542.76656172255</v>
      </c>
      <c r="F190" s="79">
        <v>158376.08154818256</v>
      </c>
      <c r="G190" s="79">
        <v>20900.024217872789</v>
      </c>
      <c r="H190" s="79">
        <v>1022.6547191827569</v>
      </c>
      <c r="I190" s="79">
        <v>285960.23865612823</v>
      </c>
      <c r="J190" s="79">
        <v>137315.33871997535</v>
      </c>
      <c r="K190" s="84">
        <v>129968.51676537284</v>
      </c>
      <c r="L190" s="78">
        <v>244939.56539926465</v>
      </c>
    </row>
    <row r="191" spans="1:12" x14ac:dyDescent="0.25">
      <c r="A191" s="75">
        <v>2008</v>
      </c>
      <c r="B191" s="75" t="s">
        <v>208</v>
      </c>
      <c r="C191" s="78">
        <v>626674.85990000004</v>
      </c>
      <c r="D191" s="79">
        <v>123925.12366798145</v>
      </c>
      <c r="E191" s="79">
        <v>59590.533679095213</v>
      </c>
      <c r="F191" s="79">
        <v>166502.86561049492</v>
      </c>
      <c r="G191" s="79">
        <v>22374.643160670315</v>
      </c>
      <c r="H191" s="79">
        <v>3163.0674017738461</v>
      </c>
      <c r="I191" s="79">
        <v>302560.52648782934</v>
      </c>
      <c r="J191" s="79">
        <v>143119.26605504588</v>
      </c>
      <c r="K191" s="84">
        <v>137118.91738760925</v>
      </c>
      <c r="L191" s="78">
        <v>254981.58600100243</v>
      </c>
    </row>
    <row r="192" spans="1:12" x14ac:dyDescent="0.25">
      <c r="A192" s="75">
        <v>2009</v>
      </c>
      <c r="B192" s="75" t="s">
        <v>208</v>
      </c>
      <c r="C192" s="78">
        <v>603691.07949999999</v>
      </c>
      <c r="D192" s="79">
        <v>129671.17988394584</v>
      </c>
      <c r="E192" s="79">
        <v>62029.873200085967</v>
      </c>
      <c r="F192" s="79">
        <v>176380.82957231894</v>
      </c>
      <c r="G192" s="79">
        <v>23146.357188910381</v>
      </c>
      <c r="H192" s="79">
        <v>-34379.969911884808</v>
      </c>
      <c r="I192" s="79">
        <v>282385.55770470662</v>
      </c>
      <c r="J192" s="79">
        <v>148297.87234042553</v>
      </c>
      <c r="K192" s="84">
        <v>147033.09692671394</v>
      </c>
      <c r="L192" s="78">
        <v>237525.25252525252</v>
      </c>
    </row>
    <row r="193" spans="1:12" x14ac:dyDescent="0.25">
      <c r="A193" s="75">
        <v>2010</v>
      </c>
      <c r="B193" s="75" t="s">
        <v>208</v>
      </c>
      <c r="C193" s="78">
        <v>613526.44579999999</v>
      </c>
      <c r="D193" s="79">
        <v>129441.44144144145</v>
      </c>
      <c r="E193" s="79">
        <v>62752.51722310546</v>
      </c>
      <c r="F193" s="79">
        <v>177069.42236354001</v>
      </c>
      <c r="G193" s="79">
        <v>22614.732379438265</v>
      </c>
      <c r="H193" s="79">
        <v>-31313.195548489668</v>
      </c>
      <c r="I193" s="79">
        <v>287937.46687864338</v>
      </c>
      <c r="J193" s="79">
        <v>154200.31796502386</v>
      </c>
      <c r="K193" s="84">
        <v>145073.66189719131</v>
      </c>
      <c r="L193" s="78">
        <v>244232.1144674086</v>
      </c>
    </row>
    <row r="194" spans="1:12" x14ac:dyDescent="0.25">
      <c r="A194" s="75">
        <v>2011</v>
      </c>
      <c r="B194" s="75" t="s">
        <v>208</v>
      </c>
      <c r="C194" s="78">
        <v>619615.80299999996</v>
      </c>
      <c r="D194" s="79">
        <v>127001.12325344587</v>
      </c>
      <c r="E194" s="79">
        <v>61807.283301315358</v>
      </c>
      <c r="F194" s="79">
        <v>176526.10252049676</v>
      </c>
      <c r="G194" s="79">
        <v>21245.236670550814</v>
      </c>
      <c r="H194" s="79">
        <v>-27934.368406134854</v>
      </c>
      <c r="I194" s="79">
        <v>286920.92085787171</v>
      </c>
      <c r="J194" s="79">
        <v>157461.23725842178</v>
      </c>
      <c r="K194" s="84">
        <v>139804.11299719711</v>
      </c>
      <c r="L194" s="78">
        <v>243795.33692354528</v>
      </c>
    </row>
    <row r="195" spans="1:12" x14ac:dyDescent="0.25">
      <c r="A195" s="75">
        <v>2012</v>
      </c>
      <c r="B195" s="75" t="s">
        <v>208</v>
      </c>
      <c r="C195" s="78">
        <v>613688.24840000004</v>
      </c>
      <c r="D195" s="79">
        <v>126411.21885100615</v>
      </c>
      <c r="E195" s="79">
        <v>60910.228339067879</v>
      </c>
      <c r="F195" s="79">
        <v>177878.2191637994</v>
      </c>
      <c r="G195" s="79">
        <v>21053.070587008653</v>
      </c>
      <c r="H195" s="79">
        <v>-25050.568241059329</v>
      </c>
      <c r="I195" s="79">
        <v>290302.3668022104</v>
      </c>
      <c r="J195" s="79">
        <v>160576.58221249087</v>
      </c>
      <c r="K195" s="84">
        <v>138367.21926806381</v>
      </c>
      <c r="L195" s="78">
        <v>244810.76008758211</v>
      </c>
    </row>
    <row r="196" spans="1:12" x14ac:dyDescent="0.25">
      <c r="A196" s="75">
        <v>2003</v>
      </c>
      <c r="B196" s="75" t="s">
        <v>210</v>
      </c>
      <c r="C196" s="78">
        <v>206455.658</v>
      </c>
      <c r="D196" s="79">
        <v>43139.627659574464</v>
      </c>
      <c r="E196" s="79">
        <v>26054.139502736631</v>
      </c>
      <c r="F196" s="79">
        <v>41749.597211066073</v>
      </c>
      <c r="G196" s="79">
        <v>5642.7810883006741</v>
      </c>
      <c r="H196" s="79">
        <v>13700.544523938504</v>
      </c>
      <c r="I196" s="79">
        <v>103223.36105766536</v>
      </c>
      <c r="J196" s="79">
        <v>36525.367530308409</v>
      </c>
      <c r="K196" s="84">
        <v>49184.73068014122</v>
      </c>
      <c r="L196" s="78">
        <v>78741.383819326395</v>
      </c>
    </row>
    <row r="197" spans="1:12" x14ac:dyDescent="0.25">
      <c r="A197" s="75">
        <v>2004</v>
      </c>
      <c r="B197" s="75" t="s">
        <v>210</v>
      </c>
      <c r="C197" s="78">
        <v>214633.4296</v>
      </c>
      <c r="D197" s="79">
        <v>44049.223707210986</v>
      </c>
      <c r="E197" s="79">
        <v>26776.595598254717</v>
      </c>
      <c r="F197" s="79">
        <v>42619.482333833424</v>
      </c>
      <c r="G197" s="79">
        <v>5968.0949169339183</v>
      </c>
      <c r="H197" s="79">
        <v>22326.79081845668</v>
      </c>
      <c r="I197" s="79">
        <v>113052.56837295087</v>
      </c>
      <c r="J197" s="79">
        <v>37380.424758784909</v>
      </c>
      <c r="K197" s="84">
        <v>50184.896012552817</v>
      </c>
      <c r="L197" s="78">
        <v>86571.557035956299</v>
      </c>
    </row>
    <row r="198" spans="1:12" x14ac:dyDescent="0.25">
      <c r="A198" s="75">
        <v>2005</v>
      </c>
      <c r="B198" s="75" t="s">
        <v>210</v>
      </c>
      <c r="C198" s="78">
        <v>220190.15090000001</v>
      </c>
      <c r="D198" s="79">
        <v>44729.543615107905</v>
      </c>
      <c r="E198" s="79">
        <v>27484.037769784169</v>
      </c>
      <c r="F198" s="79">
        <v>43358.365557553952</v>
      </c>
      <c r="G198" s="79">
        <v>6165.4676258992795</v>
      </c>
      <c r="H198" s="79">
        <v>33112.186375899277</v>
      </c>
      <c r="I198" s="79">
        <v>125154.90445143884</v>
      </c>
      <c r="J198" s="79">
        <v>37986.510791366898</v>
      </c>
      <c r="K198" s="84">
        <v>51011.805305755384</v>
      </c>
      <c r="L198" s="78">
        <v>95299.686375899269</v>
      </c>
    </row>
    <row r="199" spans="1:12" x14ac:dyDescent="0.25">
      <c r="A199" s="75">
        <v>2006</v>
      </c>
      <c r="B199" s="75" t="s">
        <v>210</v>
      </c>
      <c r="C199" s="78">
        <v>225251.84229999999</v>
      </c>
      <c r="D199" s="79">
        <v>47139.317766175736</v>
      </c>
      <c r="E199" s="79">
        <v>29036.948102159888</v>
      </c>
      <c r="F199" s="79">
        <v>45951.194093302518</v>
      </c>
      <c r="G199" s="79">
        <v>7012.9200638694574</v>
      </c>
      <c r="H199" s="79">
        <v>44528.863438305823</v>
      </c>
      <c r="I199" s="79">
        <v>141955.8950371735</v>
      </c>
      <c r="J199" s="79">
        <v>39228.723849395727</v>
      </c>
      <c r="K199" s="84">
        <v>54102.249155604251</v>
      </c>
      <c r="L199" s="78">
        <v>105935.26355078034</v>
      </c>
    </row>
    <row r="200" spans="1:12" x14ac:dyDescent="0.25">
      <c r="A200" s="75">
        <v>2007</v>
      </c>
      <c r="B200" s="75" t="s">
        <v>210</v>
      </c>
      <c r="C200" s="78">
        <v>231227.83259999999</v>
      </c>
      <c r="D200" s="79">
        <v>49304.598949106483</v>
      </c>
      <c r="E200" s="79">
        <v>30355.085051856695</v>
      </c>
      <c r="F200" s="79">
        <v>47754.918001066377</v>
      </c>
      <c r="G200" s="79">
        <v>7704.7608400268318</v>
      </c>
      <c r="H200" s="79">
        <v>42905.286286785573</v>
      </c>
      <c r="I200" s="79">
        <v>142917.75489757658</v>
      </c>
      <c r="J200" s="79">
        <v>39997.054574224734</v>
      </c>
      <c r="K200" s="84">
        <v>56477.248198345405</v>
      </c>
      <c r="L200" s="78">
        <v>106548.30498271444</v>
      </c>
    </row>
    <row r="201" spans="1:12" x14ac:dyDescent="0.25">
      <c r="A201" s="75">
        <v>2008</v>
      </c>
      <c r="B201" s="75" t="s">
        <v>210</v>
      </c>
      <c r="C201" s="78">
        <v>231384.07500000001</v>
      </c>
      <c r="D201" s="79">
        <v>52519.895845562947</v>
      </c>
      <c r="E201" s="79">
        <v>32402.030256780101</v>
      </c>
      <c r="F201" s="79">
        <v>51211.466212703148</v>
      </c>
      <c r="G201" s="79">
        <v>8274.9106888281367</v>
      </c>
      <c r="H201" s="79">
        <v>50414.751857504649</v>
      </c>
      <c r="I201" s="79">
        <v>157138.24782382636</v>
      </c>
      <c r="J201" s="79">
        <v>42001.094376331275</v>
      </c>
      <c r="K201" s="84">
        <v>60378.335541653381</v>
      </c>
      <c r="L201" s="78">
        <v>113067.58717273537</v>
      </c>
    </row>
    <row r="202" spans="1:12" x14ac:dyDescent="0.25">
      <c r="A202" s="75">
        <v>2009</v>
      </c>
      <c r="B202" s="75" t="s">
        <v>210</v>
      </c>
      <c r="C202" s="78">
        <v>227601.2107</v>
      </c>
      <c r="D202" s="79">
        <v>54822.037833363611</v>
      </c>
      <c r="E202" s="79">
        <v>33341.004986574604</v>
      </c>
      <c r="F202" s="79">
        <v>53602.547796418548</v>
      </c>
      <c r="G202" s="79">
        <v>8658.0663396119744</v>
      </c>
      <c r="H202" s="79">
        <v>25326.146205559926</v>
      </c>
      <c r="I202" s="79">
        <v>136467.50651081096</v>
      </c>
      <c r="J202" s="79">
        <v>44375.26497486524</v>
      </c>
      <c r="K202" s="84">
        <v>62973.169402216699</v>
      </c>
      <c r="L202" s="78">
        <v>101012.96105626551</v>
      </c>
    </row>
    <row r="203" spans="1:12" x14ac:dyDescent="0.25">
      <c r="A203" s="75">
        <v>2010</v>
      </c>
      <c r="B203" s="75" t="s">
        <v>210</v>
      </c>
      <c r="C203" s="78">
        <v>228689.3996</v>
      </c>
      <c r="D203" s="79">
        <v>56722.244434763757</v>
      </c>
      <c r="E203" s="79">
        <v>34533.208412651999</v>
      </c>
      <c r="F203" s="79">
        <v>55539.675246012186</v>
      </c>
      <c r="G203" s="79">
        <v>8109.5005360847708</v>
      </c>
      <c r="H203" s="79">
        <v>28099.78337799049</v>
      </c>
      <c r="I203" s="79">
        <v>142394.84682297666</v>
      </c>
      <c r="J203" s="79">
        <v>46381.974820923817</v>
      </c>
      <c r="K203" s="84">
        <v>64317.441751753962</v>
      </c>
      <c r="L203" s="78">
        <v>107937.127898488</v>
      </c>
    </row>
    <row r="204" spans="1:12" x14ac:dyDescent="0.25">
      <c r="A204" s="75">
        <v>2011</v>
      </c>
      <c r="B204" s="75" t="s">
        <v>210</v>
      </c>
      <c r="C204" s="78">
        <v>231474.44829999999</v>
      </c>
      <c r="D204" s="79">
        <v>58733.428364315696</v>
      </c>
      <c r="E204" s="79">
        <v>36245.141013977336</v>
      </c>
      <c r="F204" s="79">
        <v>57462.186263968819</v>
      </c>
      <c r="G204" s="79">
        <v>8443.3243978262872</v>
      </c>
      <c r="H204" s="79">
        <v>35834.042822322874</v>
      </c>
      <c r="I204" s="79">
        <v>153351.69085415985</v>
      </c>
      <c r="J204" s="79">
        <v>47745.868341547182</v>
      </c>
      <c r="K204" s="84">
        <v>66380.438537171533</v>
      </c>
      <c r="L204" s="78">
        <v>113772.32457783377</v>
      </c>
    </row>
    <row r="205" spans="1:12" x14ac:dyDescent="0.25">
      <c r="A205" s="75">
        <v>2012</v>
      </c>
      <c r="B205" s="75" t="s">
        <v>210</v>
      </c>
      <c r="C205" s="78">
        <v>238630.01250000001</v>
      </c>
      <c r="D205" s="79">
        <v>59688.814961761556</v>
      </c>
      <c r="E205" s="79">
        <v>37040.349447038701</v>
      </c>
      <c r="F205" s="79">
        <v>58399.404394475569</v>
      </c>
      <c r="G205" s="79">
        <v>8397.378204795943</v>
      </c>
      <c r="H205" s="79">
        <v>38065.507183549227</v>
      </c>
      <c r="I205" s="79">
        <v>156695.61447736085</v>
      </c>
      <c r="J205" s="79">
        <v>48552.122551491135</v>
      </c>
      <c r="K205" s="84">
        <v>67260.167466933053</v>
      </c>
      <c r="L205" s="78">
        <v>115740.8550520448</v>
      </c>
    </row>
    <row r="206" spans="1:12" x14ac:dyDescent="0.25">
      <c r="A206" s="75">
        <v>2003</v>
      </c>
      <c r="B206" s="75" t="s">
        <v>211</v>
      </c>
      <c r="C206" s="78">
        <v>481954.80359999998</v>
      </c>
      <c r="D206" s="79">
        <v>97764.281669305536</v>
      </c>
      <c r="E206" s="79">
        <v>52019.022963930336</v>
      </c>
      <c r="F206" s="79">
        <v>88311.162989587057</v>
      </c>
      <c r="G206" s="79">
        <v>16225.57120898679</v>
      </c>
      <c r="H206" s="79">
        <v>-30170.929305303547</v>
      </c>
      <c r="I206" s="79">
        <v>187505.63407953587</v>
      </c>
      <c r="J206" s="79">
        <v>97922.035896309826</v>
      </c>
      <c r="K206" s="84">
        <v>100048.53976215517</v>
      </c>
      <c r="L206" s="78">
        <v>158123.47590925376</v>
      </c>
    </row>
    <row r="207" spans="1:12" x14ac:dyDescent="0.25">
      <c r="A207" s="75">
        <v>2004</v>
      </c>
      <c r="B207" s="75" t="s">
        <v>211</v>
      </c>
      <c r="C207" s="78">
        <v>507714.32280000002</v>
      </c>
      <c r="D207" s="79">
        <v>97554.800932876125</v>
      </c>
      <c r="E207" s="79">
        <v>51526.449032501092</v>
      </c>
      <c r="F207" s="79">
        <v>90105.641019959337</v>
      </c>
      <c r="G207" s="79">
        <v>17183.423167901085</v>
      </c>
      <c r="H207" s="79">
        <v>-27575.24222095426</v>
      </c>
      <c r="I207" s="79">
        <v>190725.52723566201</v>
      </c>
      <c r="J207" s="79">
        <v>99288.709650614619</v>
      </c>
      <c r="K207" s="84">
        <v>102518.87633851659</v>
      </c>
      <c r="L207" s="78">
        <v>162369.74910950215</v>
      </c>
    </row>
    <row r="208" spans="1:12" x14ac:dyDescent="0.25">
      <c r="A208" s="75">
        <v>2005</v>
      </c>
      <c r="B208" s="75" t="s">
        <v>211</v>
      </c>
      <c r="C208" s="78">
        <v>526078.60279999999</v>
      </c>
      <c r="D208" s="79">
        <v>100561.79775280898</v>
      </c>
      <c r="E208" s="79">
        <v>52870.5189941145</v>
      </c>
      <c r="F208" s="79">
        <v>95123.06046013911</v>
      </c>
      <c r="G208" s="79">
        <v>17920.813269127877</v>
      </c>
      <c r="H208" s="79">
        <v>-21429.106474050295</v>
      </c>
      <c r="I208" s="79">
        <v>207115.03477795611</v>
      </c>
      <c r="J208" s="79">
        <v>103302.83574103798</v>
      </c>
      <c r="K208" s="84">
        <v>105660.78116639915</v>
      </c>
      <c r="L208" s="78">
        <v>173187.26591760298</v>
      </c>
    </row>
    <row r="209" spans="1:12" x14ac:dyDescent="0.25">
      <c r="A209" s="75">
        <v>2006</v>
      </c>
      <c r="B209" s="75" t="s">
        <v>211</v>
      </c>
      <c r="C209" s="78">
        <v>558840.07709999999</v>
      </c>
      <c r="D209" s="79">
        <v>105254.07861658373</v>
      </c>
      <c r="E209" s="79">
        <v>54732.352291493546</v>
      </c>
      <c r="F209" s="79">
        <v>101877.0577159747</v>
      </c>
      <c r="G209" s="79">
        <v>21788.911211856652</v>
      </c>
      <c r="H209" s="79">
        <v>-20232.673111108772</v>
      </c>
      <c r="I209" s="79">
        <v>224314.44529762593</v>
      </c>
      <c r="J209" s="79">
        <v>110863.68847889427</v>
      </c>
      <c r="K209" s="84">
        <v>114015.60971504907</v>
      </c>
      <c r="L209" s="78">
        <v>189219.40906078741</v>
      </c>
    </row>
    <row r="210" spans="1:12" x14ac:dyDescent="0.25">
      <c r="A210" s="75">
        <v>2007</v>
      </c>
      <c r="B210" s="75" t="s">
        <v>211</v>
      </c>
      <c r="C210" s="78">
        <v>596758.90339999995</v>
      </c>
      <c r="D210" s="79">
        <v>111345.83687384186</v>
      </c>
      <c r="E210" s="79">
        <v>57926.985329497642</v>
      </c>
      <c r="F210" s="79">
        <v>108322.66915099458</v>
      </c>
      <c r="G210" s="79">
        <v>25091.370714278401</v>
      </c>
      <c r="H210" s="79">
        <v>-11330.992332026331</v>
      </c>
      <c r="I210" s="79">
        <v>242780.94575087787</v>
      </c>
      <c r="J210" s="79">
        <v>112580.49324829287</v>
      </c>
      <c r="K210" s="84">
        <v>124088.08443984888</v>
      </c>
      <c r="L210" s="78">
        <v>208791.04003931244</v>
      </c>
    </row>
    <row r="211" spans="1:12" x14ac:dyDescent="0.25">
      <c r="A211" s="75">
        <v>2008</v>
      </c>
      <c r="B211" s="75" t="s">
        <v>211</v>
      </c>
      <c r="C211" s="78">
        <v>627352.0416</v>
      </c>
      <c r="D211" s="79">
        <v>119364.86292876444</v>
      </c>
      <c r="E211" s="79">
        <v>63024.608103234474</v>
      </c>
      <c r="F211" s="79">
        <v>116681.73486880782</v>
      </c>
      <c r="G211" s="79">
        <v>28944.287175230838</v>
      </c>
      <c r="H211" s="79">
        <v>-23212.441888613874</v>
      </c>
      <c r="I211" s="79">
        <v>249202.37336534707</v>
      </c>
      <c r="J211" s="79">
        <v>117267.17157494824</v>
      </c>
      <c r="K211" s="84">
        <v>135282.81286281018</v>
      </c>
      <c r="L211" s="78">
        <v>215028.18494859518</v>
      </c>
    </row>
    <row r="212" spans="1:12" x14ac:dyDescent="0.25">
      <c r="A212" s="75">
        <v>2009</v>
      </c>
      <c r="B212" s="75" t="s">
        <v>211</v>
      </c>
      <c r="C212" s="78">
        <v>637567.16729999997</v>
      </c>
      <c r="D212" s="79">
        <v>121876.84848484848</v>
      </c>
      <c r="E212" s="79">
        <v>67201.939393939392</v>
      </c>
      <c r="F212" s="79">
        <v>120674.90909090909</v>
      </c>
      <c r="G212" s="79">
        <v>34008.242424242424</v>
      </c>
      <c r="H212" s="79">
        <v>-48288.484848484848</v>
      </c>
      <c r="I212" s="79">
        <v>242541.57575757575</v>
      </c>
      <c r="J212" s="79">
        <v>124491.63636363637</v>
      </c>
      <c r="K212" s="84">
        <v>143169.93939393939</v>
      </c>
      <c r="L212" s="78">
        <v>206268.12121212122</v>
      </c>
    </row>
    <row r="213" spans="1:12" x14ac:dyDescent="0.25">
      <c r="A213" s="75">
        <v>2010</v>
      </c>
      <c r="B213" s="75" t="s">
        <v>211</v>
      </c>
      <c r="C213" s="78">
        <v>662271.20270000002</v>
      </c>
      <c r="D213" s="79">
        <v>131372.94962348958</v>
      </c>
      <c r="E213" s="79">
        <v>70213.842352071297</v>
      </c>
      <c r="F213" s="79">
        <v>130575.66205514369</v>
      </c>
      <c r="G213" s="79">
        <v>38760.628879419375</v>
      </c>
      <c r="H213" s="79">
        <v>-54143.073959488647</v>
      </c>
      <c r="I213" s="79">
        <v>258868.91210865293</v>
      </c>
      <c r="J213" s="79">
        <v>133432.08219018154</v>
      </c>
      <c r="K213" s="84">
        <v>156267.39050065185</v>
      </c>
      <c r="L213" s="78">
        <v>217885.21783122214</v>
      </c>
    </row>
    <row r="214" spans="1:12" x14ac:dyDescent="0.25">
      <c r="A214" s="75">
        <v>2011</v>
      </c>
      <c r="B214" s="75" t="s">
        <v>211</v>
      </c>
      <c r="C214" s="78">
        <v>692211.17110000004</v>
      </c>
      <c r="D214" s="79">
        <v>129290.29094629445</v>
      </c>
      <c r="E214" s="79">
        <v>70073.219833947034</v>
      </c>
      <c r="F214" s="79">
        <v>129541.11484622891</v>
      </c>
      <c r="G214" s="79">
        <v>41175.19483642227</v>
      </c>
      <c r="H214" s="79">
        <v>-35900.349361860623</v>
      </c>
      <c r="I214" s="79">
        <v>276767.20053182211</v>
      </c>
      <c r="J214" s="79">
        <v>133331.29028151682</v>
      </c>
      <c r="K214" s="84">
        <v>155082.24855139767</v>
      </c>
      <c r="L214" s="78">
        <v>232066.3268914338</v>
      </c>
    </row>
    <row r="215" spans="1:12" x14ac:dyDescent="0.25">
      <c r="A215" s="75">
        <v>2012</v>
      </c>
      <c r="B215" s="75" t="s">
        <v>211</v>
      </c>
      <c r="C215" s="78">
        <v>705120.65190000006</v>
      </c>
      <c r="D215" s="79">
        <v>130496.43432252128</v>
      </c>
      <c r="E215" s="79">
        <v>70881.527490223147</v>
      </c>
      <c r="F215" s="79">
        <v>131114.33172302737</v>
      </c>
      <c r="G215" s="79">
        <v>33975.155279503109</v>
      </c>
      <c r="H215" s="79">
        <v>-28854.842420059813</v>
      </c>
      <c r="I215" s="79">
        <v>281695.42213020474</v>
      </c>
      <c r="J215" s="79">
        <v>137277.20266850703</v>
      </c>
      <c r="K215" s="84">
        <v>147466.75868415</v>
      </c>
      <c r="L215" s="78">
        <v>237952.61099608926</v>
      </c>
    </row>
    <row r="216" spans="1:12" x14ac:dyDescent="0.25">
      <c r="A216" s="75">
        <v>2003</v>
      </c>
      <c r="B216" s="75" t="s">
        <v>212</v>
      </c>
      <c r="C216" s="78">
        <v>220259.61040000001</v>
      </c>
      <c r="D216" s="79">
        <v>42050.061780483396</v>
      </c>
      <c r="E216" s="79">
        <v>29502.686697607143</v>
      </c>
      <c r="F216" s="79">
        <v>43289.863480200118</v>
      </c>
      <c r="G216" s="79">
        <v>8377.1728648062199</v>
      </c>
      <c r="H216" s="79">
        <v>-8096.1138569103741</v>
      </c>
      <c r="I216" s="79">
        <v>88499.975890543079</v>
      </c>
      <c r="J216" s="79">
        <v>39664.254716412521</v>
      </c>
      <c r="K216" s="84">
        <v>49430.599421373052</v>
      </c>
      <c r="L216" s="78">
        <v>74249.056717497457</v>
      </c>
    </row>
    <row r="217" spans="1:12" x14ac:dyDescent="0.25">
      <c r="A217" s="75">
        <v>2004</v>
      </c>
      <c r="B217" s="75" t="s">
        <v>212</v>
      </c>
      <c r="C217" s="78">
        <v>223696.39060000001</v>
      </c>
      <c r="D217" s="79">
        <v>42122.88487012613</v>
      </c>
      <c r="E217" s="79">
        <v>29269.769049127452</v>
      </c>
      <c r="F217" s="79">
        <v>43661.759200598979</v>
      </c>
      <c r="G217" s="79">
        <v>8201.5435120658894</v>
      </c>
      <c r="H217" s="79">
        <v>-8686.8124748027421</v>
      </c>
      <c r="I217" s="79">
        <v>88966.990151471531</v>
      </c>
      <c r="J217" s="79">
        <v>41219.818003801185</v>
      </c>
      <c r="K217" s="84">
        <v>48726.602545643036</v>
      </c>
      <c r="L217" s="78">
        <v>72084.770776939476</v>
      </c>
    </row>
    <row r="218" spans="1:12" x14ac:dyDescent="0.25">
      <c r="A218" s="75">
        <v>2005</v>
      </c>
      <c r="B218" s="75" t="s">
        <v>212</v>
      </c>
      <c r="C218" s="78">
        <v>225430.20670000001</v>
      </c>
      <c r="D218" s="79">
        <v>45767.33040935672</v>
      </c>
      <c r="E218" s="79">
        <v>31466.685672514614</v>
      </c>
      <c r="F218" s="79">
        <v>47687.37573099415</v>
      </c>
      <c r="G218" s="79">
        <v>8047.4342105263149</v>
      </c>
      <c r="H218" s="79">
        <v>-14634.847953216375</v>
      </c>
      <c r="I218" s="79">
        <v>90380.154970760224</v>
      </c>
      <c r="J218" s="79">
        <v>45172.143274853799</v>
      </c>
      <c r="K218" s="84">
        <v>51758.630116959059</v>
      </c>
      <c r="L218" s="78">
        <v>78173.72660818712</v>
      </c>
    </row>
    <row r="219" spans="1:12" x14ac:dyDescent="0.25">
      <c r="A219" s="75">
        <v>2006</v>
      </c>
      <c r="B219" s="75" t="s">
        <v>212</v>
      </c>
      <c r="C219" s="78">
        <v>228695.0981</v>
      </c>
      <c r="D219" s="79">
        <v>45346.966568554235</v>
      </c>
      <c r="E219" s="79">
        <v>30765.388276296329</v>
      </c>
      <c r="F219" s="79">
        <v>48327.172751101927</v>
      </c>
      <c r="G219" s="79">
        <v>6677.6054708664642</v>
      </c>
      <c r="H219" s="79">
        <v>-10899.242923457658</v>
      </c>
      <c r="I219" s="79">
        <v>95612.392918332378</v>
      </c>
      <c r="J219" s="79">
        <v>48528.00304587854</v>
      </c>
      <c r="K219" s="84">
        <v>50024.323097424181</v>
      </c>
      <c r="L219" s="78">
        <v>83153.386343334932</v>
      </c>
    </row>
    <row r="220" spans="1:12" x14ac:dyDescent="0.25">
      <c r="A220" s="75">
        <v>2007</v>
      </c>
      <c r="B220" s="75" t="s">
        <v>212</v>
      </c>
      <c r="C220" s="78">
        <v>234104.54730000001</v>
      </c>
      <c r="D220" s="79">
        <v>44250.696112064034</v>
      </c>
      <c r="E220" s="79">
        <v>29264.096626643794</v>
      </c>
      <c r="F220" s="79">
        <v>47997.40566037735</v>
      </c>
      <c r="G220" s="79">
        <v>6544.3925100057168</v>
      </c>
      <c r="H220" s="79">
        <v>-7774.5197255574612</v>
      </c>
      <c r="I220" s="79">
        <v>99590.656089193828</v>
      </c>
      <c r="J220" s="79">
        <v>50307.278444825613</v>
      </c>
      <c r="K220" s="84">
        <v>48231.445111492278</v>
      </c>
      <c r="L220" s="78">
        <v>86148.387650085759</v>
      </c>
    </row>
    <row r="221" spans="1:12" x14ac:dyDescent="0.25">
      <c r="A221" s="75">
        <v>2008</v>
      </c>
      <c r="B221" s="75" t="s">
        <v>212</v>
      </c>
      <c r="C221" s="78">
        <v>234084.64290000001</v>
      </c>
      <c r="D221" s="79">
        <v>44542.402567111014</v>
      </c>
      <c r="E221" s="79">
        <v>29228.973296956501</v>
      </c>
      <c r="F221" s="79">
        <v>48814.702930408108</v>
      </c>
      <c r="G221" s="79">
        <v>7151.9557258167115</v>
      </c>
      <c r="H221" s="79">
        <v>-8988.1610381532628</v>
      </c>
      <c r="I221" s="79">
        <v>99937.835201651105</v>
      </c>
      <c r="J221" s="79">
        <v>52187.951824260337</v>
      </c>
      <c r="K221" s="84">
        <v>46582.858596853323</v>
      </c>
      <c r="L221" s="78">
        <v>86751.421382225308</v>
      </c>
    </row>
    <row r="222" spans="1:12" x14ac:dyDescent="0.25">
      <c r="A222" s="75">
        <v>2009</v>
      </c>
      <c r="B222" s="75" t="s">
        <v>212</v>
      </c>
      <c r="C222" s="78">
        <v>227276.62479999999</v>
      </c>
      <c r="D222" s="79">
        <v>46986.04252889967</v>
      </c>
      <c r="E222" s="79">
        <v>30540.149850149843</v>
      </c>
      <c r="F222" s="79">
        <v>53068.782645925501</v>
      </c>
      <c r="G222" s="79">
        <v>7230.8263165406024</v>
      </c>
      <c r="H222" s="79">
        <v>-24470.232624518339</v>
      </c>
      <c r="I222" s="79">
        <v>95230.693592122145</v>
      </c>
      <c r="J222" s="79">
        <v>58918.772655915505</v>
      </c>
      <c r="K222" s="84">
        <v>51863.114028828299</v>
      </c>
      <c r="L222" s="78">
        <v>82297.404024546864</v>
      </c>
    </row>
    <row r="223" spans="1:12" x14ac:dyDescent="0.25">
      <c r="A223" s="75">
        <v>2010</v>
      </c>
      <c r="B223" s="75" t="s">
        <v>212</v>
      </c>
      <c r="C223" s="78">
        <v>231677.63140000001</v>
      </c>
      <c r="D223" s="79">
        <v>47160.905717037793</v>
      </c>
      <c r="E223" s="79">
        <v>29969.557765312478</v>
      </c>
      <c r="F223" s="79">
        <v>52884.724346988492</v>
      </c>
      <c r="G223" s="79">
        <v>9202.385404272196</v>
      </c>
      <c r="H223" s="79">
        <v>-24119.747577766448</v>
      </c>
      <c r="I223" s="79">
        <v>101976.27769278712</v>
      </c>
      <c r="J223" s="79">
        <v>60654.697149980166</v>
      </c>
      <c r="K223" s="84">
        <v>53795.698056547117</v>
      </c>
      <c r="L223" s="78">
        <v>84450.51560994958</v>
      </c>
    </row>
    <row r="224" spans="1:12" x14ac:dyDescent="0.25">
      <c r="A224" s="75">
        <v>2011</v>
      </c>
      <c r="B224" s="75" t="s">
        <v>212</v>
      </c>
      <c r="C224" s="78">
        <v>228077.77720000001</v>
      </c>
      <c r="D224" s="79">
        <v>42985.323435250044</v>
      </c>
      <c r="E224" s="79">
        <v>27175.588921975705</v>
      </c>
      <c r="F224" s="79">
        <v>47945.41235023558</v>
      </c>
      <c r="G224" s="79">
        <v>6201.0121768793078</v>
      </c>
      <c r="H224" s="79">
        <v>-10518.831522878832</v>
      </c>
      <c r="I224" s="79">
        <v>107556.34497895961</v>
      </c>
      <c r="J224" s="79">
        <v>58725.10310503433</v>
      </c>
      <c r="K224" s="84">
        <v>46279.215423115107</v>
      </c>
      <c r="L224" s="78">
        <v>85672.844580519799</v>
      </c>
    </row>
    <row r="225" spans="1:12" x14ac:dyDescent="0.25">
      <c r="A225" s="75">
        <v>2012</v>
      </c>
      <c r="B225" s="75" t="s">
        <v>212</v>
      </c>
      <c r="C225" s="78">
        <v>220851.4822</v>
      </c>
      <c r="D225" s="79">
        <v>38202.207573632542</v>
      </c>
      <c r="E225" s="79">
        <v>22873.608695652176</v>
      </c>
      <c r="F225" s="79">
        <v>42416.730715287515</v>
      </c>
      <c r="G225" s="79">
        <v>4287.0659186535768</v>
      </c>
      <c r="H225" s="79">
        <v>-14900.856942496492</v>
      </c>
      <c r="I225" s="79">
        <v>95083.092566619918</v>
      </c>
      <c r="J225" s="79">
        <v>57754.002805049087</v>
      </c>
      <c r="K225" s="84">
        <v>38684.253856942494</v>
      </c>
      <c r="L225" s="78">
        <v>80368.223001402541</v>
      </c>
    </row>
    <row r="226" spans="1:12" x14ac:dyDescent="0.25">
      <c r="A226" s="75">
        <v>2003</v>
      </c>
      <c r="B226" s="75" t="s">
        <v>214</v>
      </c>
      <c r="C226" s="78">
        <v>77763.584440000006</v>
      </c>
      <c r="D226" s="79">
        <v>14740.21237876174</v>
      </c>
      <c r="E226" s="79">
        <v>6895.9618842246491</v>
      </c>
      <c r="F226" s="79">
        <v>15891.723866206632</v>
      </c>
      <c r="G226" s="79">
        <v>1992.9712880966072</v>
      </c>
      <c r="H226" s="79">
        <v>-2160.8814893617023</v>
      </c>
      <c r="I226" s="79">
        <v>29080.647364385659</v>
      </c>
      <c r="J226" s="79">
        <v>13696.726195131301</v>
      </c>
      <c r="K226" s="84">
        <v>15074.760249185358</v>
      </c>
      <c r="L226" s="78">
        <v>25718.956296722252</v>
      </c>
    </row>
    <row r="227" spans="1:12" x14ac:dyDescent="0.25">
      <c r="A227" s="75">
        <v>2004</v>
      </c>
      <c r="B227" s="75" t="s">
        <v>214</v>
      </c>
      <c r="C227" s="78">
        <v>81696.714300000007</v>
      </c>
      <c r="D227" s="79">
        <v>13966.15876648495</v>
      </c>
      <c r="E227" s="79">
        <v>6545.7970853349179</v>
      </c>
      <c r="F227" s="79">
        <v>15443.315330778505</v>
      </c>
      <c r="G227" s="79">
        <v>1940.5969665893024</v>
      </c>
      <c r="H227" s="79">
        <v>-1916.7082852053761</v>
      </c>
      <c r="I227" s="79">
        <v>28694.724774653208</v>
      </c>
      <c r="J227" s="79">
        <v>13809.867075079615</v>
      </c>
      <c r="K227" s="84">
        <v>14586.129747575606</v>
      </c>
      <c r="L227" s="78">
        <v>25611.890547129417</v>
      </c>
    </row>
    <row r="228" spans="1:12" x14ac:dyDescent="0.25">
      <c r="A228" s="75">
        <v>2005</v>
      </c>
      <c r="B228" s="75" t="s">
        <v>214</v>
      </c>
      <c r="C228" s="78">
        <v>87133.808139999994</v>
      </c>
      <c r="D228" s="79">
        <v>13275.632215547705</v>
      </c>
      <c r="E228" s="79">
        <v>6345.9618021201413</v>
      </c>
      <c r="F228" s="79">
        <v>15964.339643109541</v>
      </c>
      <c r="G228" s="79">
        <v>1817.2204416961131</v>
      </c>
      <c r="H228" s="79">
        <v>-2451.3063975265022</v>
      </c>
      <c r="I228" s="79">
        <v>30640.861312720845</v>
      </c>
      <c r="J228" s="79">
        <v>16374.396484098941</v>
      </c>
      <c r="K228" s="84">
        <v>13731.374164310955</v>
      </c>
      <c r="L228" s="78">
        <v>27166.583507067146</v>
      </c>
    </row>
    <row r="229" spans="1:12" x14ac:dyDescent="0.25">
      <c r="A229" s="75">
        <v>2006</v>
      </c>
      <c r="B229" s="75" t="s">
        <v>214</v>
      </c>
      <c r="C229" s="78">
        <v>94405.479590000003</v>
      </c>
      <c r="D229" s="79">
        <v>15056.991688202832</v>
      </c>
      <c r="E229" s="79">
        <v>6947.8155339805817</v>
      </c>
      <c r="F229" s="79">
        <v>18038.344276035481</v>
      </c>
      <c r="G229" s="79">
        <v>2091.8057868268488</v>
      </c>
      <c r="H229" s="79">
        <v>-3047.8341744080458</v>
      </c>
      <c r="I229" s="79">
        <v>32028.55811273311</v>
      </c>
      <c r="J229" s="79">
        <v>17087.546249214218</v>
      </c>
      <c r="K229" s="84">
        <v>15517.212509603962</v>
      </c>
      <c r="L229" s="78">
        <v>27982.802875951664</v>
      </c>
    </row>
    <row r="230" spans="1:12" x14ac:dyDescent="0.25">
      <c r="A230" s="75">
        <v>2007</v>
      </c>
      <c r="B230" s="75" t="s">
        <v>214</v>
      </c>
      <c r="C230" s="78">
        <v>104312.32980000001</v>
      </c>
      <c r="D230" s="79">
        <v>14761.683848227241</v>
      </c>
      <c r="E230" s="79">
        <v>7043.9657975672117</v>
      </c>
      <c r="F230" s="79">
        <v>18201.632820167251</v>
      </c>
      <c r="G230" s="79">
        <v>1985.5212488769093</v>
      </c>
      <c r="H230" s="79">
        <v>-1926.2161465892598</v>
      </c>
      <c r="I230" s="79">
        <v>34396.410441288273</v>
      </c>
      <c r="J230" s="79">
        <v>18567.60713940148</v>
      </c>
      <c r="K230" s="84">
        <v>15258.594680005523</v>
      </c>
      <c r="L230" s="78">
        <v>30880.315156541565</v>
      </c>
    </row>
    <row r="231" spans="1:12" x14ac:dyDescent="0.25">
      <c r="A231" s="75">
        <v>2008</v>
      </c>
      <c r="B231" s="75" t="s">
        <v>214</v>
      </c>
      <c r="C231" s="78">
        <v>110310.787</v>
      </c>
      <c r="D231" s="79">
        <v>15918.477267328777</v>
      </c>
      <c r="E231" s="79">
        <v>7803.3162882765037</v>
      </c>
      <c r="F231" s="79">
        <v>20115.010904177496</v>
      </c>
      <c r="G231" s="79">
        <v>2262.2738144826758</v>
      </c>
      <c r="H231" s="79">
        <v>-2404.997824328279</v>
      </c>
      <c r="I231" s="79">
        <v>37768.402836635287</v>
      </c>
      <c r="J231" s="79">
        <v>20139.63623595022</v>
      </c>
      <c r="K231" s="84">
        <v>17015.761483381244</v>
      </c>
      <c r="L231" s="78">
        <v>33476.281727111542</v>
      </c>
    </row>
    <row r="232" spans="1:12" x14ac:dyDescent="0.25">
      <c r="A232" s="75">
        <v>2009</v>
      </c>
      <c r="B232" s="75" t="s">
        <v>214</v>
      </c>
      <c r="C232" s="78">
        <v>104866.265</v>
      </c>
      <c r="D232" s="79">
        <v>17628.751326494516</v>
      </c>
      <c r="E232" s="79">
        <v>8560.7428369296067</v>
      </c>
      <c r="F232" s="79">
        <v>22097.010965688009</v>
      </c>
      <c r="G232" s="79">
        <v>2587.0993986558192</v>
      </c>
      <c r="H232" s="79">
        <v>-8913.889281924301</v>
      </c>
      <c r="I232" s="79">
        <v>37242.596391934909</v>
      </c>
      <c r="J232" s="79">
        <v>23091.74389812522</v>
      </c>
      <c r="K232" s="84">
        <v>18964.17757339936</v>
      </c>
      <c r="L232" s="78">
        <v>31936.517509727626</v>
      </c>
    </row>
    <row r="233" spans="1:12" x14ac:dyDescent="0.25">
      <c r="A233" s="75">
        <v>2010</v>
      </c>
      <c r="B233" s="75" t="s">
        <v>214</v>
      </c>
      <c r="C233" s="78">
        <v>109461.6841</v>
      </c>
      <c r="D233" s="79">
        <v>17325.438823144366</v>
      </c>
      <c r="E233" s="79">
        <v>8725.3251339293402</v>
      </c>
      <c r="F233" s="79">
        <v>21923.476822903209</v>
      </c>
      <c r="G233" s="79">
        <v>2955.6146969148881</v>
      </c>
      <c r="H233" s="79">
        <v>-8692.8237989423451</v>
      </c>
      <c r="I233" s="79">
        <v>36659.32682204192</v>
      </c>
      <c r="J233" s="79">
        <v>23848.581468657951</v>
      </c>
      <c r="K233" s="84">
        <v>18761.853823230489</v>
      </c>
      <c r="L233" s="78">
        <v>31810.741908256245</v>
      </c>
    </row>
    <row r="234" spans="1:12" x14ac:dyDescent="0.25">
      <c r="A234" s="75">
        <v>2011</v>
      </c>
      <c r="B234" s="75" t="s">
        <v>214</v>
      </c>
      <c r="C234" s="78">
        <v>112993.243</v>
      </c>
      <c r="D234" s="79">
        <v>16473.058013765978</v>
      </c>
      <c r="E234" s="79">
        <v>8189.2338716397508</v>
      </c>
      <c r="F234" s="79">
        <v>20700.631635084912</v>
      </c>
      <c r="G234" s="79">
        <v>2644.0061330266817</v>
      </c>
      <c r="H234" s="79">
        <v>-5829.1935403229836</v>
      </c>
      <c r="I234" s="79">
        <v>38319.572354715594</v>
      </c>
      <c r="J234" s="79">
        <v>23463.460160325318</v>
      </c>
      <c r="K234" s="84">
        <v>17350.269153209003</v>
      </c>
      <c r="L234" s="78">
        <v>32763.56348849224</v>
      </c>
    </row>
    <row r="235" spans="1:12" x14ac:dyDescent="0.25">
      <c r="A235" s="75">
        <v>2012</v>
      </c>
      <c r="B235" s="75" t="s">
        <v>214</v>
      </c>
      <c r="C235" s="78">
        <v>115283.25229999999</v>
      </c>
      <c r="D235" s="79">
        <v>16401.220011463196</v>
      </c>
      <c r="E235" s="79">
        <v>8210.1563907311884</v>
      </c>
      <c r="F235" s="79">
        <v>20485.975599770736</v>
      </c>
      <c r="G235" s="79">
        <v>2235.2247605011053</v>
      </c>
      <c r="H235" s="79">
        <v>-5087.798247768771</v>
      </c>
      <c r="I235" s="79">
        <v>38730.380741832465</v>
      </c>
      <c r="J235" s="79">
        <v>23518.671906984357</v>
      </c>
      <c r="K235" s="84">
        <v>17179.330221894703</v>
      </c>
      <c r="L235" s="78">
        <v>32908.883976091049</v>
      </c>
    </row>
    <row r="236" spans="1:12" x14ac:dyDescent="0.25">
      <c r="A236" s="75">
        <v>2003</v>
      </c>
      <c r="B236" s="75" t="s">
        <v>215</v>
      </c>
      <c r="C236" s="78">
        <v>43249.137730000002</v>
      </c>
      <c r="D236" s="79">
        <v>8676.6109012281613</v>
      </c>
      <c r="E236" s="79">
        <v>5090.6698892925097</v>
      </c>
      <c r="F236" s="79">
        <v>8266.594130773221</v>
      </c>
      <c r="G236" s="79">
        <v>1409.1958363604913</v>
      </c>
      <c r="H236" s="79">
        <v>-1162.6902196851754</v>
      </c>
      <c r="I236" s="79">
        <v>18988.031209133369</v>
      </c>
      <c r="J236" s="79">
        <v>8374.3786369140289</v>
      </c>
      <c r="K236" s="84">
        <v>10338.568605777549</v>
      </c>
      <c r="L236" s="78">
        <v>16686.704855561322</v>
      </c>
    </row>
    <row r="237" spans="1:12" x14ac:dyDescent="0.25">
      <c r="A237" s="75">
        <v>2004</v>
      </c>
      <c r="B237" s="75" t="s">
        <v>215</v>
      </c>
      <c r="C237" s="78">
        <v>45152.881269999998</v>
      </c>
      <c r="D237" s="79">
        <v>9013.939951406348</v>
      </c>
      <c r="E237" s="79">
        <v>5295.9867278586744</v>
      </c>
      <c r="F237" s="79">
        <v>8634.1111748527856</v>
      </c>
      <c r="G237" s="79">
        <v>1580.2314964482764</v>
      </c>
      <c r="H237" s="79">
        <v>-1033.1920276038943</v>
      </c>
      <c r="I237" s="79">
        <v>19925.51789697471</v>
      </c>
      <c r="J237" s="79">
        <v>8973.2418124757478</v>
      </c>
      <c r="K237" s="84">
        <v>10661.169217270994</v>
      </c>
      <c r="L237" s="78">
        <v>17552.464734169098</v>
      </c>
    </row>
    <row r="238" spans="1:12" x14ac:dyDescent="0.25">
      <c r="A238" s="75">
        <v>2005</v>
      </c>
      <c r="B238" s="75" t="s">
        <v>215</v>
      </c>
      <c r="C238" s="78">
        <v>46962.272770000003</v>
      </c>
      <c r="D238" s="79">
        <v>9288.2003039215706</v>
      </c>
      <c r="E238" s="79">
        <v>5399.6530686274509</v>
      </c>
      <c r="F238" s="79">
        <v>8909.0527222222227</v>
      </c>
      <c r="G238" s="79">
        <v>1491.1081143790852</v>
      </c>
      <c r="H238" s="79">
        <v>-701.81478267973864</v>
      </c>
      <c r="I238" s="79">
        <v>20558.594965686276</v>
      </c>
      <c r="J238" s="79">
        <v>9295.0513774509818</v>
      </c>
      <c r="K238" s="84">
        <v>10748.221905228758</v>
      </c>
      <c r="L238" s="78">
        <v>18163.727369281049</v>
      </c>
    </row>
    <row r="239" spans="1:12" x14ac:dyDescent="0.25">
      <c r="A239" s="75">
        <v>2006</v>
      </c>
      <c r="B239" s="75" t="s">
        <v>215</v>
      </c>
      <c r="C239" s="78">
        <v>49709.379119999998</v>
      </c>
      <c r="D239" s="79">
        <v>9640.5481524655097</v>
      </c>
      <c r="E239" s="79">
        <v>5556.8697352452737</v>
      </c>
      <c r="F239" s="79">
        <v>9301.128782894737</v>
      </c>
      <c r="G239" s="79">
        <v>1827.5358217296882</v>
      </c>
      <c r="H239" s="79">
        <v>-674.93633271589169</v>
      </c>
      <c r="I239" s="79">
        <v>21423.214741951972</v>
      </c>
      <c r="J239" s="79">
        <v>9556.8286759069997</v>
      </c>
      <c r="K239" s="84">
        <v>11416.168989524782</v>
      </c>
      <c r="L239" s="78">
        <v>18996.067442194682</v>
      </c>
    </row>
    <row r="240" spans="1:12" x14ac:dyDescent="0.25">
      <c r="A240" s="75">
        <v>2007</v>
      </c>
      <c r="B240" s="75" t="s">
        <v>215</v>
      </c>
      <c r="C240" s="78">
        <v>53169.266450000003</v>
      </c>
      <c r="D240" s="79">
        <v>9342.2697603263641</v>
      </c>
      <c r="E240" s="79">
        <v>5460.9628490866007</v>
      </c>
      <c r="F240" s="79">
        <v>8983.3615907250187</v>
      </c>
      <c r="G240" s="79">
        <v>2191.2956204817469</v>
      </c>
      <c r="H240" s="79">
        <v>-23.816250712421631</v>
      </c>
      <c r="I240" s="79">
        <v>21994.906636769956</v>
      </c>
      <c r="J240" s="79">
        <v>9266.7659342472325</v>
      </c>
      <c r="K240" s="84">
        <v>11622.085432102469</v>
      </c>
      <c r="L240" s="78">
        <v>19506.200575936644</v>
      </c>
    </row>
    <row r="241" spans="1:12" x14ac:dyDescent="0.25">
      <c r="A241" s="75">
        <v>2008</v>
      </c>
      <c r="B241" s="75" t="s">
        <v>215</v>
      </c>
      <c r="C241" s="78">
        <v>54968.13697</v>
      </c>
      <c r="D241" s="79">
        <v>10178.958391456605</v>
      </c>
      <c r="E241" s="79">
        <v>5949.7674557925511</v>
      </c>
      <c r="F241" s="79">
        <v>9779.5775142534658</v>
      </c>
      <c r="G241" s="79">
        <v>2373.5171519115565</v>
      </c>
      <c r="H241" s="79">
        <v>-1016.5082091280065</v>
      </c>
      <c r="I241" s="79">
        <v>22875.871734726366</v>
      </c>
      <c r="J241" s="79">
        <v>10015.726530257865</v>
      </c>
      <c r="K241" s="84">
        <v>12620.55838422134</v>
      </c>
      <c r="L241" s="78">
        <v>20087.201950626575</v>
      </c>
    </row>
    <row r="242" spans="1:12" x14ac:dyDescent="0.25">
      <c r="A242" s="75">
        <v>2009</v>
      </c>
      <c r="B242" s="75" t="s">
        <v>215</v>
      </c>
      <c r="C242" s="78">
        <v>50658.327250000002</v>
      </c>
      <c r="D242" s="79">
        <v>10328.005308641976</v>
      </c>
      <c r="E242" s="79">
        <v>6171.8865095398423</v>
      </c>
      <c r="F242" s="79">
        <v>10033.691224747476</v>
      </c>
      <c r="G242" s="79">
        <v>2289.6191835016834</v>
      </c>
      <c r="H242" s="79">
        <v>-3110.5172166105499</v>
      </c>
      <c r="I242" s="79">
        <v>21504.434235409652</v>
      </c>
      <c r="J242" s="79">
        <v>10392.474590347923</v>
      </c>
      <c r="K242" s="84">
        <v>12805.874530022447</v>
      </c>
      <c r="L242" s="78">
        <v>18702.286547418629</v>
      </c>
    </row>
    <row r="243" spans="1:12" x14ac:dyDescent="0.25">
      <c r="A243" s="75">
        <v>2010</v>
      </c>
      <c r="B243" s="75" t="s">
        <v>215</v>
      </c>
      <c r="C243" s="78">
        <v>51286.211940000001</v>
      </c>
      <c r="D243" s="79">
        <v>10544.588436135522</v>
      </c>
      <c r="E243" s="79">
        <v>6217.9649919858512</v>
      </c>
      <c r="F243" s="79">
        <v>10181.865588901786</v>
      </c>
      <c r="G243" s="79">
        <v>2184.2130478638151</v>
      </c>
      <c r="H243" s="79">
        <v>-2917.6098352954182</v>
      </c>
      <c r="I243" s="79">
        <v>21898.365728458517</v>
      </c>
      <c r="J243" s="79">
        <v>10564.930695572873</v>
      </c>
      <c r="K243" s="84">
        <v>12795.348701155142</v>
      </c>
      <c r="L243" s="78">
        <v>18674.434225943733</v>
      </c>
    </row>
    <row r="244" spans="1:12" x14ac:dyDescent="0.25">
      <c r="A244" s="75">
        <v>2011</v>
      </c>
      <c r="B244" s="75" t="s">
        <v>215</v>
      </c>
      <c r="C244" s="78">
        <v>51593.864269999998</v>
      </c>
      <c r="D244" s="79">
        <v>10852.692835156377</v>
      </c>
      <c r="E244" s="79">
        <v>6342.6776782278894</v>
      </c>
      <c r="F244" s="79">
        <v>10351.777190402903</v>
      </c>
      <c r="G244" s="79">
        <v>1781.6152668608802</v>
      </c>
      <c r="H244" s="79">
        <v>-3157.5884996976856</v>
      </c>
      <c r="I244" s="79">
        <v>22075.124363766285</v>
      </c>
      <c r="J244" s="79">
        <v>10957.151067718352</v>
      </c>
      <c r="K244" s="84">
        <v>12302.145731874896</v>
      </c>
      <c r="L244" s="78">
        <v>18569.779949705931</v>
      </c>
    </row>
    <row r="245" spans="1:12" x14ac:dyDescent="0.25">
      <c r="A245" s="75">
        <v>2012</v>
      </c>
      <c r="B245" s="75" t="s">
        <v>215</v>
      </c>
      <c r="C245" s="78">
        <v>50388.215669999998</v>
      </c>
      <c r="D245" s="79">
        <v>10418.548559064167</v>
      </c>
      <c r="E245" s="79">
        <v>6038.0782676313465</v>
      </c>
      <c r="F245" s="79">
        <v>9899.5054662248967</v>
      </c>
      <c r="G245" s="79">
        <v>1407.4975427682734</v>
      </c>
      <c r="H245" s="79">
        <v>-1917.2799229156806</v>
      </c>
      <c r="I245" s="79">
        <v>21582.60838866725</v>
      </c>
      <c r="J245" s="79">
        <v>10535.371792548516</v>
      </c>
      <c r="K245" s="84">
        <v>11434.318805869225</v>
      </c>
      <c r="L245" s="78">
        <v>18121.929750490232</v>
      </c>
    </row>
    <row r="246" spans="1:12" x14ac:dyDescent="0.25">
      <c r="A246" s="75">
        <v>2003</v>
      </c>
      <c r="B246" s="75" t="s">
        <v>216</v>
      </c>
      <c r="C246" s="78">
        <v>1111412.3089999999</v>
      </c>
      <c r="D246" s="79">
        <v>178750.24723799838</v>
      </c>
      <c r="E246" s="79">
        <v>111173.74473736261</v>
      </c>
      <c r="F246" s="79">
        <v>191588.25690147214</v>
      </c>
      <c r="G246" s="79">
        <v>39655.562148568846</v>
      </c>
      <c r="H246" s="79">
        <v>-4095.6740414229607</v>
      </c>
      <c r="I246" s="79">
        <v>420847.1080218135</v>
      </c>
      <c r="J246" s="79">
        <v>171923.65290610609</v>
      </c>
      <c r="K246" s="84">
        <v>212373.20222655477</v>
      </c>
      <c r="L246" s="78">
        <v>385261.78972055047</v>
      </c>
    </row>
    <row r="247" spans="1:12" x14ac:dyDescent="0.25">
      <c r="A247" s="75">
        <v>2004</v>
      </c>
      <c r="B247" s="75" t="s">
        <v>216</v>
      </c>
      <c r="C247" s="78">
        <v>1147636.5819999999</v>
      </c>
      <c r="D247" s="79">
        <v>188020.0480828002</v>
      </c>
      <c r="E247" s="79">
        <v>114902.95152330113</v>
      </c>
      <c r="F247" s="79">
        <v>202951.5233011423</v>
      </c>
      <c r="G247" s="79">
        <v>38612.933458294283</v>
      </c>
      <c r="H247" s="79">
        <v>-1445.2005487415618</v>
      </c>
      <c r="I247" s="79">
        <v>442928.16103663255</v>
      </c>
      <c r="J247" s="79">
        <v>179708.78665634379</v>
      </c>
      <c r="K247" s="84">
        <v>220437.90663243821</v>
      </c>
      <c r="L247" s="78">
        <v>407534.33030438854</v>
      </c>
    </row>
    <row r="248" spans="1:12" x14ac:dyDescent="0.25">
      <c r="A248" s="75">
        <v>2005</v>
      </c>
      <c r="B248" s="75" t="s">
        <v>216</v>
      </c>
      <c r="C248" s="78">
        <v>1188763.8160000001</v>
      </c>
      <c r="D248" s="79">
        <v>197390.84967320261</v>
      </c>
      <c r="E248" s="79">
        <v>118886.27450980392</v>
      </c>
      <c r="F248" s="79">
        <v>213539.86928104574</v>
      </c>
      <c r="G248" s="79">
        <v>42292.810457516338</v>
      </c>
      <c r="H248" s="79">
        <v>15037.908496732027</v>
      </c>
      <c r="I248" s="79">
        <v>471901.96078431373</v>
      </c>
      <c r="J248" s="79">
        <v>186732.02614379086</v>
      </c>
      <c r="K248" s="84">
        <v>232718.954248366</v>
      </c>
      <c r="L248" s="78">
        <v>437318.954248366</v>
      </c>
    </row>
    <row r="249" spans="1:12" x14ac:dyDescent="0.25">
      <c r="A249" s="75">
        <v>2006</v>
      </c>
      <c r="B249" s="75" t="s">
        <v>216</v>
      </c>
      <c r="C249" s="78">
        <v>1237220.4620000001</v>
      </c>
      <c r="D249" s="79">
        <v>215403.38750527651</v>
      </c>
      <c r="E249" s="79">
        <v>129618.24609539892</v>
      </c>
      <c r="F249" s="79">
        <v>233644.2064162094</v>
      </c>
      <c r="G249" s="79">
        <v>48517.306880540316</v>
      </c>
      <c r="H249" s="79">
        <v>30796.222034613766</v>
      </c>
      <c r="I249" s="79">
        <v>529368.93203883502</v>
      </c>
      <c r="J249" s="79">
        <v>204152.59603208106</v>
      </c>
      <c r="K249" s="84">
        <v>254556.24736175605</v>
      </c>
      <c r="L249" s="78">
        <v>489853.31363444496</v>
      </c>
    </row>
    <row r="250" spans="1:12" x14ac:dyDescent="0.25">
      <c r="A250" s="75">
        <v>2007</v>
      </c>
      <c r="B250" s="75" t="s">
        <v>216</v>
      </c>
      <c r="C250" s="78">
        <v>1280265.6459999999</v>
      </c>
      <c r="D250" s="79">
        <v>233824.90151358079</v>
      </c>
      <c r="E250" s="79">
        <v>139740.56603773587</v>
      </c>
      <c r="F250" s="79">
        <v>250180.12647729632</v>
      </c>
      <c r="G250" s="79">
        <v>55187.383371345641</v>
      </c>
      <c r="H250" s="79">
        <v>26236.26373626374</v>
      </c>
      <c r="I250" s="79">
        <v>561384.25253991294</v>
      </c>
      <c r="J250" s="79">
        <v>212717.70682148042</v>
      </c>
      <c r="K250" s="84">
        <v>282075.47169811325</v>
      </c>
      <c r="L250" s="78">
        <v>519824.27949409088</v>
      </c>
    </row>
    <row r="251" spans="1:12" x14ac:dyDescent="0.25">
      <c r="A251" s="75">
        <v>2008</v>
      </c>
      <c r="B251" s="75" t="s">
        <v>216</v>
      </c>
      <c r="C251" s="78">
        <v>1291681.7309999999</v>
      </c>
      <c r="D251" s="79">
        <v>251172.27319062181</v>
      </c>
      <c r="E251" s="79">
        <v>151011.72273190622</v>
      </c>
      <c r="F251" s="79">
        <v>270136.34046890924</v>
      </c>
      <c r="G251" s="79">
        <v>55614.169215086644</v>
      </c>
      <c r="H251" s="79">
        <v>-62270.64220183486</v>
      </c>
      <c r="I251" s="79">
        <v>512331.80428134557</v>
      </c>
      <c r="J251" s="79">
        <v>233380.47910295616</v>
      </c>
      <c r="K251" s="84">
        <v>300719.92864424054</v>
      </c>
      <c r="L251" s="78">
        <v>472784.14882772678</v>
      </c>
    </row>
    <row r="252" spans="1:12" x14ac:dyDescent="0.25">
      <c r="A252" s="75">
        <v>2009</v>
      </c>
      <c r="B252" s="75" t="s">
        <v>216</v>
      </c>
      <c r="C252" s="78">
        <v>1243311.409</v>
      </c>
      <c r="D252" s="79">
        <v>263044.75328318251</v>
      </c>
      <c r="E252" s="79">
        <v>160283.05495346169</v>
      </c>
      <c r="F252" s="79">
        <v>285098.81422924902</v>
      </c>
      <c r="G252" s="79">
        <v>59623.868417697318</v>
      </c>
      <c r="H252" s="79">
        <v>-149302.56279484893</v>
      </c>
      <c r="I252" s="79">
        <v>468775.9785796252</v>
      </c>
      <c r="J252" s="79">
        <v>260860.64006120109</v>
      </c>
      <c r="K252" s="84">
        <v>315944.15402269544</v>
      </c>
      <c r="L252" s="78">
        <v>430823.6644141273</v>
      </c>
    </row>
    <row r="253" spans="1:12" x14ac:dyDescent="0.25">
      <c r="A253" s="75">
        <v>2010</v>
      </c>
      <c r="B253" s="75" t="s">
        <v>216</v>
      </c>
      <c r="C253" s="78">
        <v>1239334.9380000001</v>
      </c>
      <c r="D253" s="79">
        <v>259618.14796766255</v>
      </c>
      <c r="E253" s="79">
        <v>157011.65798253179</v>
      </c>
      <c r="F253" s="79">
        <v>280530.04460771452</v>
      </c>
      <c r="G253" s="79">
        <v>52099.811323112299</v>
      </c>
      <c r="H253" s="79">
        <v>-126787.11999100349</v>
      </c>
      <c r="I253" s="79">
        <v>479811.57301545655</v>
      </c>
      <c r="J253" s="79">
        <v>263339.20605765271</v>
      </c>
      <c r="K253" s="84">
        <v>303511.13943346957</v>
      </c>
      <c r="L253" s="78">
        <v>442246.12962477043</v>
      </c>
    </row>
    <row r="254" spans="1:12" x14ac:dyDescent="0.25">
      <c r="A254" s="75">
        <v>2011</v>
      </c>
      <c r="B254" s="75" t="s">
        <v>216</v>
      </c>
      <c r="C254" s="78">
        <v>1244513.7860000001</v>
      </c>
      <c r="D254" s="79">
        <v>255170.45874725762</v>
      </c>
      <c r="E254" s="79">
        <v>152278.94594128232</v>
      </c>
      <c r="F254" s="79">
        <v>274510.06976113591</v>
      </c>
      <c r="G254" s="79">
        <v>37833.707200433848</v>
      </c>
      <c r="H254" s="79">
        <v>-123795.20299751029</v>
      </c>
      <c r="I254" s="79">
        <v>467955.48105603078</v>
      </c>
      <c r="J254" s="79">
        <v>260702.04846303645</v>
      </c>
      <c r="K254" s="84">
        <v>280890.87189094583</v>
      </c>
      <c r="L254" s="78">
        <v>431987.82261444029</v>
      </c>
    </row>
    <row r="255" spans="1:12" x14ac:dyDescent="0.25">
      <c r="A255" s="75">
        <v>2012</v>
      </c>
      <c r="B255" s="75" t="s">
        <v>216</v>
      </c>
      <c r="C255" s="78">
        <v>1226856.4850000001</v>
      </c>
      <c r="D255" s="79">
        <v>242593.93641227478</v>
      </c>
      <c r="E255" s="79">
        <v>142779.65684767236</v>
      </c>
      <c r="F255" s="79">
        <v>260065.18664288791</v>
      </c>
      <c r="G255" s="79">
        <v>22324.580284115371</v>
      </c>
      <c r="H255" s="79">
        <v>-137280.61004858252</v>
      </c>
      <c r="I255" s="79">
        <v>469889.92066908558</v>
      </c>
      <c r="J255" s="79">
        <v>261518.97177295372</v>
      </c>
      <c r="K255" s="84">
        <v>251812.31166594924</v>
      </c>
      <c r="L255" s="78">
        <v>433483.79558452743</v>
      </c>
    </row>
    <row r="256" spans="1:12" x14ac:dyDescent="0.25">
      <c r="A256" s="75">
        <v>2003</v>
      </c>
      <c r="B256" s="75" t="s">
        <v>217</v>
      </c>
      <c r="C256" s="78">
        <v>274616.67109999998</v>
      </c>
      <c r="D256" s="79">
        <v>81056.878141061432</v>
      </c>
      <c r="E256" s="79">
        <v>46467.993937252839</v>
      </c>
      <c r="F256" s="79">
        <v>79043.179979259017</v>
      </c>
      <c r="G256" s="79">
        <v>8539.1286510387563</v>
      </c>
      <c r="H256" s="79">
        <v>-3657.5915395047232</v>
      </c>
      <c r="I256" s="79">
        <v>157799.29116001321</v>
      </c>
      <c r="J256" s="79">
        <v>65786.162805274129</v>
      </c>
      <c r="K256" s="84">
        <v>87782.994678002011</v>
      </c>
      <c r="L256" s="78">
        <v>139000.10256527137</v>
      </c>
    </row>
    <row r="257" spans="1:12" x14ac:dyDescent="0.25">
      <c r="A257" s="75">
        <v>2004</v>
      </c>
      <c r="B257" s="75" t="s">
        <v>217</v>
      </c>
      <c r="C257" s="78">
        <v>286246.30729999999</v>
      </c>
      <c r="D257" s="79">
        <v>82602.738950503001</v>
      </c>
      <c r="E257" s="79">
        <v>47656.94616643172</v>
      </c>
      <c r="F257" s="79">
        <v>79815.78038576289</v>
      </c>
      <c r="G257" s="79">
        <v>8878.3210765581389</v>
      </c>
      <c r="H257" s="79">
        <v>1257.3809564247581</v>
      </c>
      <c r="I257" s="79">
        <v>164489.31990466322</v>
      </c>
      <c r="J257" s="79">
        <v>67338.43985122029</v>
      </c>
      <c r="K257" s="84">
        <v>89097.754151168774</v>
      </c>
      <c r="L257" s="78">
        <v>145380.97907007026</v>
      </c>
    </row>
    <row r="258" spans="1:12" x14ac:dyDescent="0.25">
      <c r="A258" s="75">
        <v>2005</v>
      </c>
      <c r="B258" s="75" t="s">
        <v>217</v>
      </c>
      <c r="C258" s="78">
        <v>295293.93770000001</v>
      </c>
      <c r="D258" s="79">
        <v>80004.585199402864</v>
      </c>
      <c r="E258" s="79">
        <v>46018.020899978677</v>
      </c>
      <c r="F258" s="79">
        <v>77335.039454041384</v>
      </c>
      <c r="G258" s="79">
        <v>8839.7312859884842</v>
      </c>
      <c r="H258" s="79">
        <v>5747.8140328428235</v>
      </c>
      <c r="I258" s="79">
        <v>164777.67114523353</v>
      </c>
      <c r="J258" s="79">
        <v>65065.045851994029</v>
      </c>
      <c r="K258" s="84">
        <v>86590.637662614638</v>
      </c>
      <c r="L258" s="78">
        <v>144833.54659842185</v>
      </c>
    </row>
    <row r="259" spans="1:12" x14ac:dyDescent="0.25">
      <c r="A259" s="75">
        <v>2006</v>
      </c>
      <c r="B259" s="75" t="s">
        <v>217</v>
      </c>
      <c r="C259" s="78">
        <v>307983.24660000001</v>
      </c>
      <c r="D259" s="79">
        <v>84178.728746789202</v>
      </c>
      <c r="E259" s="79">
        <v>47597.263532340759</v>
      </c>
      <c r="F259" s="79">
        <v>81698.698170777279</v>
      </c>
      <c r="G259" s="79">
        <v>9582.4409991864904</v>
      </c>
      <c r="H259" s="79">
        <v>6965.5443362848873</v>
      </c>
      <c r="I259" s="79">
        <v>172670.44738769403</v>
      </c>
      <c r="J259" s="79">
        <v>66866.129593608086</v>
      </c>
      <c r="K259" s="84">
        <v>91833.834748612659</v>
      </c>
      <c r="L259" s="78">
        <v>152252.41864368058</v>
      </c>
    </row>
    <row r="260" spans="1:12" x14ac:dyDescent="0.25">
      <c r="A260" s="75">
        <v>2007</v>
      </c>
      <c r="B260" s="75" t="s">
        <v>217</v>
      </c>
      <c r="C260" s="78">
        <v>318190.56709999999</v>
      </c>
      <c r="D260" s="79">
        <v>87114.880732464473</v>
      </c>
      <c r="E260" s="79">
        <v>49467.680769835104</v>
      </c>
      <c r="F260" s="79">
        <v>84658.716913185475</v>
      </c>
      <c r="G260" s="79">
        <v>10178.614653535984</v>
      </c>
      <c r="H260" s="79">
        <v>11882.800589436851</v>
      </c>
      <c r="I260" s="79">
        <v>180985.67175841585</v>
      </c>
      <c r="J260" s="79">
        <v>66385.856063598039</v>
      </c>
      <c r="K260" s="84">
        <v>95199.890436089845</v>
      </c>
      <c r="L260" s="78">
        <v>157995.08661069567</v>
      </c>
    </row>
    <row r="261" spans="1:12" x14ac:dyDescent="0.25">
      <c r="A261" s="75">
        <v>2008</v>
      </c>
      <c r="B261" s="75" t="s">
        <v>217</v>
      </c>
      <c r="C261" s="78">
        <v>316238.73479999998</v>
      </c>
      <c r="D261" s="79">
        <v>89693.461067474549</v>
      </c>
      <c r="E261" s="79">
        <v>49443.507341645607</v>
      </c>
      <c r="F261" s="79">
        <v>87336.772436698506</v>
      </c>
      <c r="G261" s="79">
        <v>11018.899730930074</v>
      </c>
      <c r="H261" s="79">
        <v>7266.6657603552185</v>
      </c>
      <c r="I261" s="79">
        <v>180639.40969843883</v>
      </c>
      <c r="J261" s="79">
        <v>67871.712311648444</v>
      </c>
      <c r="K261" s="84">
        <v>98147.882839027588</v>
      </c>
      <c r="L261" s="78">
        <v>156607.79476646968</v>
      </c>
    </row>
    <row r="262" spans="1:12" x14ac:dyDescent="0.25">
      <c r="A262" s="75">
        <v>2009</v>
      </c>
      <c r="B262" s="75" t="s">
        <v>217</v>
      </c>
      <c r="C262" s="78">
        <v>300339.0589</v>
      </c>
      <c r="D262" s="79">
        <v>88267.200730112061</v>
      </c>
      <c r="E262" s="79">
        <v>47722.05039801247</v>
      </c>
      <c r="F262" s="79">
        <v>87177.711301526142</v>
      </c>
      <c r="G262" s="79">
        <v>11099.731278203113</v>
      </c>
      <c r="H262" s="79">
        <v>-3082.4925214216905</v>
      </c>
      <c r="I262" s="79">
        <v>169950.2104142372</v>
      </c>
      <c r="J262" s="79">
        <v>70518.176747959238</v>
      </c>
      <c r="K262" s="84">
        <v>97020.230188105255</v>
      </c>
      <c r="L262" s="78">
        <v>147820.00709831162</v>
      </c>
    </row>
    <row r="263" spans="1:12" x14ac:dyDescent="0.25">
      <c r="A263" s="75">
        <v>2010</v>
      </c>
      <c r="B263" s="75" t="s">
        <v>217</v>
      </c>
      <c r="C263" s="78">
        <v>320031.82579999999</v>
      </c>
      <c r="D263" s="79">
        <v>88732.826793927481</v>
      </c>
      <c r="E263" s="79">
        <v>48243.158786888795</v>
      </c>
      <c r="F263" s="79">
        <v>88393.312249052848</v>
      </c>
      <c r="G263" s="79">
        <v>11530.378950694379</v>
      </c>
      <c r="H263" s="79">
        <v>-28.019637592815048</v>
      </c>
      <c r="I263" s="79">
        <v>173515.18276851904</v>
      </c>
      <c r="J263" s="79">
        <v>70610.579698480884</v>
      </c>
      <c r="K263" s="84">
        <v>97893.360438855088</v>
      </c>
      <c r="L263" s="78">
        <v>151546.39584991412</v>
      </c>
    </row>
    <row r="264" spans="1:12" x14ac:dyDescent="0.25">
      <c r="A264" s="75">
        <v>2011</v>
      </c>
      <c r="B264" s="75" t="s">
        <v>217</v>
      </c>
      <c r="C264" s="78">
        <v>331894.33840000001</v>
      </c>
      <c r="D264" s="79">
        <v>91204.421312230406</v>
      </c>
      <c r="E264" s="79">
        <v>48274.311522252647</v>
      </c>
      <c r="F264" s="79">
        <v>91489.469175114267</v>
      </c>
      <c r="G264" s="79">
        <v>11761.34422154102</v>
      </c>
      <c r="H264" s="79">
        <v>112.3155929500671</v>
      </c>
      <c r="I264" s="79">
        <v>177581.74822092694</v>
      </c>
      <c r="J264" s="79">
        <v>70633.137061669579</v>
      </c>
      <c r="K264" s="84">
        <v>100864.84987446206</v>
      </c>
      <c r="L264" s="78">
        <v>154666.89116579425</v>
      </c>
    </row>
    <row r="265" spans="1:12" x14ac:dyDescent="0.25">
      <c r="A265" s="75">
        <v>2012</v>
      </c>
      <c r="B265" s="75" t="s">
        <v>217</v>
      </c>
      <c r="C265" s="78">
        <v>334705.16879999998</v>
      </c>
      <c r="D265" s="79">
        <v>93155.091752567212</v>
      </c>
      <c r="E265" s="79">
        <v>49463.705999470381</v>
      </c>
      <c r="F265" s="79">
        <v>93822.51689404565</v>
      </c>
      <c r="G265" s="79">
        <v>12305.142263066527</v>
      </c>
      <c r="H265" s="79">
        <v>-2456.3795251032279</v>
      </c>
      <c r="I265" s="79">
        <v>178985.18031757866</v>
      </c>
      <c r="J265" s="79">
        <v>72811.522278562959</v>
      </c>
      <c r="K265" s="84">
        <v>103773.57565295855</v>
      </c>
      <c r="L265" s="78">
        <v>155367.05930815329</v>
      </c>
    </row>
    <row r="266" spans="1:12" x14ac:dyDescent="0.25">
      <c r="A266" s="75">
        <v>2003</v>
      </c>
      <c r="B266" s="75" t="s">
        <v>218</v>
      </c>
      <c r="C266" s="78">
        <v>261360.50099999999</v>
      </c>
      <c r="D266" s="79">
        <v>40864.76179078014</v>
      </c>
      <c r="E266" s="79">
        <v>22251.969528704238</v>
      </c>
      <c r="F266" s="79">
        <v>32441.887341863141</v>
      </c>
      <c r="G266" s="79">
        <v>6762.2509913503945</v>
      </c>
      <c r="H266" s="79">
        <v>-5395.8632637291548</v>
      </c>
      <c r="I266" s="79">
        <v>92684.258460322031</v>
      </c>
      <c r="J266" s="79">
        <v>37462.360183055396</v>
      </c>
      <c r="K266" s="84">
        <v>53138.65570670407</v>
      </c>
      <c r="L266" s="78">
        <v>76942.64432144913</v>
      </c>
    </row>
    <row r="267" spans="1:12" x14ac:dyDescent="0.25">
      <c r="A267" s="75">
        <v>2004</v>
      </c>
      <c r="B267" s="75" t="s">
        <v>218</v>
      </c>
      <c r="C267" s="78">
        <v>267688.39439999999</v>
      </c>
      <c r="D267" s="79">
        <v>40540.095980321857</v>
      </c>
      <c r="E267" s="79">
        <v>22093.901361835684</v>
      </c>
      <c r="F267" s="79">
        <v>32243.619591155417</v>
      </c>
      <c r="G267" s="79">
        <v>6423.7041237113408</v>
      </c>
      <c r="H267" s="79">
        <v>-5836.213316836921</v>
      </c>
      <c r="I267" s="79">
        <v>92343.701035042148</v>
      </c>
      <c r="J267" s="79">
        <v>37884.486572076785</v>
      </c>
      <c r="K267" s="84">
        <v>52302.540850368532</v>
      </c>
      <c r="L267" s="78">
        <v>76784.82087834581</v>
      </c>
    </row>
    <row r="268" spans="1:12" x14ac:dyDescent="0.25">
      <c r="A268" s="75">
        <v>2005</v>
      </c>
      <c r="B268" s="75" t="s">
        <v>218</v>
      </c>
      <c r="C268" s="78">
        <v>274902.46840000001</v>
      </c>
      <c r="D268" s="79">
        <v>40062.730171543306</v>
      </c>
      <c r="E268" s="79">
        <v>21850.325591508892</v>
      </c>
      <c r="F268" s="79">
        <v>31904.829357429717</v>
      </c>
      <c r="G268" s="79">
        <v>6146.9748296041298</v>
      </c>
      <c r="H268" s="79">
        <v>-2941.0536683878368</v>
      </c>
      <c r="I268" s="79">
        <v>93836.868736660923</v>
      </c>
      <c r="J268" s="79">
        <v>37991.775582903043</v>
      </c>
      <c r="K268" s="84">
        <v>51578.786258175562</v>
      </c>
      <c r="L268" s="78">
        <v>78077.764478485362</v>
      </c>
    </row>
    <row r="269" spans="1:12" x14ac:dyDescent="0.25">
      <c r="A269" s="75">
        <v>2006</v>
      </c>
      <c r="B269" s="75" t="s">
        <v>218</v>
      </c>
      <c r="C269" s="78">
        <v>285215.59049999999</v>
      </c>
      <c r="D269" s="79">
        <v>41666.175009942686</v>
      </c>
      <c r="E269" s="79">
        <v>22589.891439934498</v>
      </c>
      <c r="F269" s="79">
        <v>32955.342087963501</v>
      </c>
      <c r="G269" s="79">
        <v>6243.0901824774837</v>
      </c>
      <c r="H269" s="79">
        <v>1624.159584746754</v>
      </c>
      <c r="I269" s="79">
        <v>100391.70637618436</v>
      </c>
      <c r="J269" s="79">
        <v>38773.234894724534</v>
      </c>
      <c r="K269" s="84">
        <v>53232.401790852746</v>
      </c>
      <c r="L269" s="78">
        <v>83866.958882910301</v>
      </c>
    </row>
    <row r="270" spans="1:12" x14ac:dyDescent="0.25">
      <c r="A270" s="75">
        <v>2007</v>
      </c>
      <c r="B270" s="75" t="s">
        <v>218</v>
      </c>
      <c r="C270" s="78">
        <v>296184.17800000001</v>
      </c>
      <c r="D270" s="79">
        <v>43218.572171873711</v>
      </c>
      <c r="E270" s="79">
        <v>23451.626169375271</v>
      </c>
      <c r="F270" s="79">
        <v>34174.1447196917</v>
      </c>
      <c r="G270" s="79">
        <v>6388.9511708484079</v>
      </c>
      <c r="H270" s="79">
        <v>3270.6280714883392</v>
      </c>
      <c r="I270" s="79">
        <v>105471.52396674249</v>
      </c>
      <c r="J270" s="79">
        <v>40075.730857482944</v>
      </c>
      <c r="K270" s="84">
        <v>54843.710062696679</v>
      </c>
      <c r="L270" s="78">
        <v>88414.87522715758</v>
      </c>
    </row>
    <row r="271" spans="1:12" x14ac:dyDescent="0.25">
      <c r="A271" s="75">
        <v>2008</v>
      </c>
      <c r="B271" s="75" t="s">
        <v>218</v>
      </c>
      <c r="C271" s="78">
        <v>302594.36180000001</v>
      </c>
      <c r="D271" s="79">
        <v>46177.822120219622</v>
      </c>
      <c r="E271" s="79">
        <v>24671.297424796114</v>
      </c>
      <c r="F271" s="79">
        <v>34873.334232798916</v>
      </c>
      <c r="G271" s="79">
        <v>7040.9562262720556</v>
      </c>
      <c r="H271" s="79">
        <v>6595.6005431145286</v>
      </c>
      <c r="I271" s="79">
        <v>114504.32004726341</v>
      </c>
      <c r="J271" s="79">
        <v>41169.337717142167</v>
      </c>
      <c r="K271" s="84">
        <v>57714.2169378291</v>
      </c>
      <c r="L271" s="78">
        <v>94523.218507945348</v>
      </c>
    </row>
    <row r="272" spans="1:12" x14ac:dyDescent="0.25">
      <c r="A272" s="75">
        <v>2009</v>
      </c>
      <c r="B272" s="75" t="s">
        <v>218</v>
      </c>
      <c r="C272" s="78">
        <v>296733.6213</v>
      </c>
      <c r="D272" s="79">
        <v>48419.202739774963</v>
      </c>
      <c r="E272" s="79">
        <v>25946.546072512949</v>
      </c>
      <c r="F272" s="79">
        <v>36936.617711496103</v>
      </c>
      <c r="G272" s="79">
        <v>7356.8249979162947</v>
      </c>
      <c r="H272" s="79">
        <v>2532.8168256236236</v>
      </c>
      <c r="I272" s="79">
        <v>115210.12307733524</v>
      </c>
      <c r="J272" s="79">
        <v>45359.234593677436</v>
      </c>
      <c r="K272" s="84">
        <v>60223.398031791403</v>
      </c>
      <c r="L272" s="78">
        <v>95204.003466690468</v>
      </c>
    </row>
    <row r="273" spans="1:12" x14ac:dyDescent="0.25">
      <c r="A273" s="75">
        <v>2010</v>
      </c>
      <c r="B273" s="75" t="s">
        <v>218</v>
      </c>
      <c r="C273" s="78">
        <v>305735.63410000002</v>
      </c>
      <c r="D273" s="79">
        <v>49447.306890755295</v>
      </c>
      <c r="E273" s="79">
        <v>26793.963298756924</v>
      </c>
      <c r="F273" s="79">
        <v>37820.244691504253</v>
      </c>
      <c r="G273" s="79">
        <v>7582.8990973044756</v>
      </c>
      <c r="H273" s="79">
        <v>901.60219781534533</v>
      </c>
      <c r="I273" s="79">
        <v>116929.29593876743</v>
      </c>
      <c r="J273" s="79">
        <v>46865.479480277085</v>
      </c>
      <c r="K273" s="84">
        <v>61734.528983764627</v>
      </c>
      <c r="L273" s="78">
        <v>96725.979453955937</v>
      </c>
    </row>
    <row r="274" spans="1:12" x14ac:dyDescent="0.25">
      <c r="A274" s="75">
        <v>2011</v>
      </c>
      <c r="B274" s="75" t="s">
        <v>218</v>
      </c>
      <c r="C274" s="78">
        <v>311627.3334</v>
      </c>
      <c r="D274" s="79">
        <v>51732.353309416714</v>
      </c>
      <c r="E274" s="79">
        <v>28043.685349337506</v>
      </c>
      <c r="F274" s="79">
        <v>39869.366294064443</v>
      </c>
      <c r="G274" s="79">
        <v>8138.0852955556647</v>
      </c>
      <c r="H274" s="79">
        <v>1768.3006759399598</v>
      </c>
      <c r="I274" s="79">
        <v>122992.13376277318</v>
      </c>
      <c r="J274" s="79">
        <v>48259.581476433777</v>
      </c>
      <c r="K274" s="84">
        <v>64862.997744829598</v>
      </c>
      <c r="L274" s="78">
        <v>102306.8372237569</v>
      </c>
    </row>
    <row r="275" spans="1:12" x14ac:dyDescent="0.25">
      <c r="A275" s="75">
        <v>2012</v>
      </c>
      <c r="B275" s="75" t="s">
        <v>218</v>
      </c>
      <c r="C275" s="78">
        <v>314680.87229999999</v>
      </c>
      <c r="D275" s="79"/>
      <c r="E275" s="79"/>
      <c r="F275" s="79"/>
      <c r="G275" s="79"/>
      <c r="H275" s="79"/>
      <c r="I275" s="79"/>
      <c r="J275" s="79"/>
      <c r="K275" s="84"/>
      <c r="L275" s="78"/>
    </row>
    <row r="276" spans="1:12" x14ac:dyDescent="0.25">
      <c r="A276" s="75">
        <v>2003</v>
      </c>
      <c r="B276" s="75" t="s">
        <v>219</v>
      </c>
      <c r="C276" s="78">
        <v>1876697.27</v>
      </c>
      <c r="D276" s="79">
        <v>419899.09383609385</v>
      </c>
      <c r="E276" s="79">
        <v>201609.85162810766</v>
      </c>
      <c r="F276" s="79">
        <v>385361.96767019614</v>
      </c>
      <c r="G276" s="79">
        <v>30052.776579148271</v>
      </c>
      <c r="H276" s="79">
        <v>-64038.901981611176</v>
      </c>
      <c r="I276" s="79">
        <v>732127.32764629729</v>
      </c>
      <c r="J276" s="79">
        <v>295470.84011020011</v>
      </c>
      <c r="K276" s="84">
        <v>443841.07279184781</v>
      </c>
      <c r="L276" s="78">
        <v>677136.78759916348</v>
      </c>
    </row>
    <row r="277" spans="1:12" x14ac:dyDescent="0.25">
      <c r="A277" s="75">
        <v>2004</v>
      </c>
      <c r="B277" s="75" t="s">
        <v>219</v>
      </c>
      <c r="C277" s="78">
        <v>1931273.973</v>
      </c>
      <c r="D277" s="79">
        <v>450398.20198368101</v>
      </c>
      <c r="E277" s="79">
        <v>214952.52520317258</v>
      </c>
      <c r="F277" s="79">
        <v>409148.05947785865</v>
      </c>
      <c r="G277" s="79">
        <v>34704.646504128592</v>
      </c>
      <c r="H277" s="79">
        <v>-68041.237113402065</v>
      </c>
      <c r="I277" s="79">
        <v>773236.59223791142</v>
      </c>
      <c r="J277" s="79">
        <v>307537.33652546373</v>
      </c>
      <c r="K277" s="84">
        <v>478120.87751013826</v>
      </c>
      <c r="L277" s="78">
        <v>712003.06183938368</v>
      </c>
    </row>
    <row r="278" spans="1:12" x14ac:dyDescent="0.25">
      <c r="A278" s="75">
        <v>2005</v>
      </c>
      <c r="B278" s="75" t="s">
        <v>219</v>
      </c>
      <c r="C278" s="78">
        <v>1984852.827</v>
      </c>
      <c r="D278" s="79">
        <v>466155.66037735849</v>
      </c>
      <c r="E278" s="79">
        <v>222644.6540880503</v>
      </c>
      <c r="F278" s="79">
        <v>420913.52201257861</v>
      </c>
      <c r="G278" s="79">
        <v>13985.849056603773</v>
      </c>
      <c r="H278" s="79">
        <v>-67754.716981132078</v>
      </c>
      <c r="I278" s="79">
        <v>801794.02515723265</v>
      </c>
      <c r="J278" s="79">
        <v>313440.25157232705</v>
      </c>
      <c r="K278" s="84">
        <v>473889.93710691825</v>
      </c>
      <c r="L278" s="78">
        <v>735537.73584905663</v>
      </c>
    </row>
    <row r="279" spans="1:12" x14ac:dyDescent="0.25">
      <c r="A279" s="75">
        <v>2006</v>
      </c>
      <c r="B279" s="75" t="s">
        <v>219</v>
      </c>
      <c r="C279" s="78">
        <v>2036467.4820000001</v>
      </c>
      <c r="D279" s="79">
        <v>492265.52701258881</v>
      </c>
      <c r="E279" s="79">
        <v>231249.12900078969</v>
      </c>
      <c r="F279" s="79">
        <v>440981.09351047518</v>
      </c>
      <c r="G279" s="79">
        <v>37308.186618355241</v>
      </c>
      <c r="H279" s="79">
        <v>-56623.465105836076</v>
      </c>
      <c r="I279" s="79">
        <v>852060.20346541551</v>
      </c>
      <c r="J279" s="79">
        <v>318558.08984066517</v>
      </c>
      <c r="K279" s="84">
        <v>524850.96235734969</v>
      </c>
      <c r="L279" s="78">
        <v>780666.14019603282</v>
      </c>
    </row>
    <row r="280" spans="1:12" x14ac:dyDescent="0.25">
      <c r="A280" s="75">
        <v>2007</v>
      </c>
      <c r="B280" s="75" t="s">
        <v>219</v>
      </c>
      <c r="C280" s="78">
        <v>2110445.6710000001</v>
      </c>
      <c r="D280" s="79">
        <v>482365.0724001755</v>
      </c>
      <c r="E280" s="79">
        <v>225459.99707474036</v>
      </c>
      <c r="F280" s="79">
        <v>430747.40383209009</v>
      </c>
      <c r="G280" s="79">
        <v>39097.557408219975</v>
      </c>
      <c r="H280" s="79">
        <v>-58054.702354833986</v>
      </c>
      <c r="I280" s="79">
        <v>844557.55448296026</v>
      </c>
      <c r="J280" s="79">
        <v>319562.6736872897</v>
      </c>
      <c r="K280" s="84">
        <v>514232.85066549655</v>
      </c>
      <c r="L280" s="78">
        <v>770639.16922626877</v>
      </c>
    </row>
    <row r="281" spans="1:12" x14ac:dyDescent="0.25">
      <c r="A281" s="75">
        <v>2008</v>
      </c>
      <c r="B281" s="75" t="s">
        <v>219</v>
      </c>
      <c r="C281" s="78">
        <v>2090019.135</v>
      </c>
      <c r="D281" s="79">
        <v>494626.47444298817</v>
      </c>
      <c r="E281" s="79">
        <v>223178.1733113488</v>
      </c>
      <c r="F281" s="79">
        <v>443478.62850378384</v>
      </c>
      <c r="G281" s="79">
        <v>46493.045279668542</v>
      </c>
      <c r="H281" s="79">
        <v>-102264.68805930184</v>
      </c>
      <c r="I281" s="79">
        <v>865530.79947575356</v>
      </c>
      <c r="J281" s="79">
        <v>325603.5175242041</v>
      </c>
      <c r="K281" s="84">
        <v>535264.02570498455</v>
      </c>
      <c r="L281" s="78">
        <v>790449.41445059818</v>
      </c>
    </row>
    <row r="282" spans="1:12" x14ac:dyDescent="0.25">
      <c r="A282" s="75">
        <v>2009</v>
      </c>
      <c r="B282" s="75" t="s">
        <v>219</v>
      </c>
      <c r="C282" s="78">
        <v>2006952.942</v>
      </c>
      <c r="D282" s="79">
        <v>506268.59504132223</v>
      </c>
      <c r="E282" s="79">
        <v>224735.53719008263</v>
      </c>
      <c r="F282" s="79">
        <v>452082.64462809911</v>
      </c>
      <c r="G282" s="79">
        <v>51852.617079889802</v>
      </c>
      <c r="H282" s="79">
        <v>-220254.82093663909</v>
      </c>
      <c r="I282" s="79">
        <v>770278.23691460048</v>
      </c>
      <c r="J282" s="79">
        <v>353421.48760330572</v>
      </c>
      <c r="K282" s="84">
        <v>552183.19559228641</v>
      </c>
      <c r="L282" s="78">
        <v>697595.04132231395</v>
      </c>
    </row>
    <row r="283" spans="1:12" x14ac:dyDescent="0.25">
      <c r="A283" s="75">
        <v>2010</v>
      </c>
      <c r="B283" s="75" t="s">
        <v>219</v>
      </c>
      <c r="C283" s="78">
        <v>2043064.4450000001</v>
      </c>
      <c r="D283" s="79">
        <v>507729.91882437153</v>
      </c>
      <c r="E283" s="79">
        <v>228117.02256979616</v>
      </c>
      <c r="F283" s="79">
        <v>454814.48464956705</v>
      </c>
      <c r="G283" s="79">
        <v>49190.269729999862</v>
      </c>
      <c r="H283" s="79">
        <v>-201607.30445588016</v>
      </c>
      <c r="I283" s="79">
        <v>797593.09534421971</v>
      </c>
      <c r="J283" s="79">
        <v>363901.83286735008</v>
      </c>
      <c r="K283" s="84">
        <v>549710.27999513748</v>
      </c>
      <c r="L283" s="78">
        <v>729930.980455718</v>
      </c>
    </row>
    <row r="284" spans="1:12" x14ac:dyDescent="0.25">
      <c r="A284" s="75">
        <v>2011</v>
      </c>
      <c r="B284" s="75" t="s">
        <v>219</v>
      </c>
      <c r="C284" s="78">
        <v>2063337.7960000001</v>
      </c>
      <c r="D284" s="79">
        <v>485391.06181657041</v>
      </c>
      <c r="E284" s="79">
        <v>218760.01928916809</v>
      </c>
      <c r="F284" s="79">
        <v>436472.1675550979</v>
      </c>
      <c r="G284" s="79">
        <v>42722.900673817559</v>
      </c>
      <c r="H284" s="79">
        <v>-154336.804514708</v>
      </c>
      <c r="I284" s="79">
        <v>806134.73744574923</v>
      </c>
      <c r="J284" s="79">
        <v>357733.26208505477</v>
      </c>
      <c r="K284" s="84">
        <v>518189.1641794935</v>
      </c>
      <c r="L284" s="78">
        <v>742528.70567075477</v>
      </c>
    </row>
    <row r="285" spans="1:12" x14ac:dyDescent="0.25">
      <c r="A285" s="75">
        <v>2012</v>
      </c>
      <c r="B285" s="75" t="s">
        <v>219</v>
      </c>
      <c r="C285" s="78">
        <v>2068964.1129999999</v>
      </c>
      <c r="D285" s="79">
        <v>478698.84441039385</v>
      </c>
      <c r="E285" s="79">
        <v>213454.63831960669</v>
      </c>
      <c r="F285" s="79">
        <v>433888.78248100611</v>
      </c>
      <c r="G285" s="79">
        <v>42025.154823469318</v>
      </c>
      <c r="H285" s="79">
        <v>-124887.95249952114</v>
      </c>
      <c r="I285" s="79">
        <v>829885.71793398447</v>
      </c>
      <c r="J285" s="79">
        <v>366763.71065568534</v>
      </c>
      <c r="K285" s="84">
        <v>512043.66979505832</v>
      </c>
      <c r="L285" s="78">
        <v>730479.47391942784</v>
      </c>
    </row>
    <row r="286" spans="1:12" x14ac:dyDescent="0.25">
      <c r="A286" s="75">
        <v>2003</v>
      </c>
      <c r="B286" s="75" t="s">
        <v>220</v>
      </c>
      <c r="C286" s="78">
        <v>11779500</v>
      </c>
      <c r="D286" s="79">
        <v>2307127.6595744682</v>
      </c>
      <c r="E286" s="79">
        <v>1225319.1489361702</v>
      </c>
      <c r="F286" s="79">
        <v>1866595.744680851</v>
      </c>
      <c r="G286" s="79">
        <v>294148.93617021275</v>
      </c>
      <c r="H286" s="79">
        <v>-579255.31914893619</v>
      </c>
      <c r="I286" s="79">
        <v>3699574.4680851065</v>
      </c>
      <c r="J286" s="79">
        <v>1441170.2127659575</v>
      </c>
      <c r="K286" s="84">
        <v>2514787.2340425532</v>
      </c>
      <c r="L286" s="78">
        <v>3041170.2127659572</v>
      </c>
    </row>
    <row r="287" spans="1:12" x14ac:dyDescent="0.25">
      <c r="A287" s="75">
        <v>2004</v>
      </c>
      <c r="B287" s="75" t="s">
        <v>220</v>
      </c>
      <c r="C287" s="78">
        <v>12189400</v>
      </c>
      <c r="D287" s="79">
        <v>2373402.0618556701</v>
      </c>
      <c r="E287" s="79">
        <v>1247938.1443298969</v>
      </c>
      <c r="F287" s="79">
        <v>1920000</v>
      </c>
      <c r="G287" s="79">
        <v>296701.03092783503</v>
      </c>
      <c r="H287" s="79">
        <v>-536597.93814432994</v>
      </c>
      <c r="I287" s="79">
        <v>3849175.2577319588</v>
      </c>
      <c r="J287" s="79">
        <v>1484639.1752577319</v>
      </c>
      <c r="K287" s="84">
        <v>2574020.6185567011</v>
      </c>
      <c r="L287" s="78">
        <v>3170309.2783505153</v>
      </c>
    </row>
    <row r="288" spans="1:12" x14ac:dyDescent="0.25">
      <c r="A288" s="75">
        <v>2005</v>
      </c>
      <c r="B288" s="75" t="s">
        <v>220</v>
      </c>
      <c r="C288" s="78">
        <v>12564300</v>
      </c>
      <c r="D288" s="79">
        <v>2447700</v>
      </c>
      <c r="E288" s="79">
        <v>1274000</v>
      </c>
      <c r="F288" s="79">
        <v>1981400</v>
      </c>
      <c r="G288" s="79">
        <v>300100</v>
      </c>
      <c r="H288" s="79">
        <v>-402900</v>
      </c>
      <c r="I288" s="79">
        <v>4160500</v>
      </c>
      <c r="J288" s="79">
        <v>1534900</v>
      </c>
      <c r="K288" s="84">
        <v>2654300</v>
      </c>
      <c r="L288" s="78">
        <v>3456500</v>
      </c>
    </row>
    <row r="289" spans="1:12" x14ac:dyDescent="0.25">
      <c r="A289" s="75">
        <v>2006</v>
      </c>
      <c r="B289" s="75" t="s">
        <v>220</v>
      </c>
      <c r="C289" s="78">
        <v>12898400</v>
      </c>
      <c r="D289" s="79">
        <v>2516310.6796116503</v>
      </c>
      <c r="E289" s="79">
        <v>1296601.9417475727</v>
      </c>
      <c r="F289" s="79">
        <v>2038737.8640776698</v>
      </c>
      <c r="G289" s="79">
        <v>310485.43689320388</v>
      </c>
      <c r="H289" s="79">
        <v>-264854.36893203884</v>
      </c>
      <c r="I289" s="79">
        <v>4391359.2233009711</v>
      </c>
      <c r="J289" s="79">
        <v>1583495.1456310679</v>
      </c>
      <c r="K289" s="84">
        <v>2704368.9320388348</v>
      </c>
      <c r="L289" s="78">
        <v>3657087.3786407765</v>
      </c>
    </row>
    <row r="290" spans="1:12" x14ac:dyDescent="0.25">
      <c r="A290" s="75">
        <v>2007</v>
      </c>
      <c r="B290" s="75" t="s">
        <v>220</v>
      </c>
      <c r="C290" s="78">
        <v>13144400</v>
      </c>
      <c r="D290" s="79">
        <v>2590754.716981132</v>
      </c>
      <c r="E290" s="79">
        <v>1332924.5283018867</v>
      </c>
      <c r="F290" s="79">
        <v>2099905.6603773586</v>
      </c>
      <c r="G290" s="79">
        <v>322075.47169811319</v>
      </c>
      <c r="H290" s="79">
        <v>-363301.88679245283</v>
      </c>
      <c r="I290" s="79">
        <v>4490094.3396226419</v>
      </c>
      <c r="J290" s="79">
        <v>1644716.9811320754</v>
      </c>
      <c r="K290" s="84">
        <v>2801603.7735849055</v>
      </c>
      <c r="L290" s="78">
        <v>3723679.2452830188</v>
      </c>
    </row>
    <row r="291" spans="1:12" x14ac:dyDescent="0.25">
      <c r="A291" s="75">
        <v>2008</v>
      </c>
      <c r="B291" s="75" t="s">
        <v>220</v>
      </c>
      <c r="C291" s="78">
        <v>13097200</v>
      </c>
      <c r="D291" s="79">
        <v>2701834.8623853209</v>
      </c>
      <c r="E291" s="79">
        <v>1369541.2844036696</v>
      </c>
      <c r="F291" s="79">
        <v>2201651.3761467892</v>
      </c>
      <c r="G291" s="79">
        <v>333669.72477064218</v>
      </c>
      <c r="H291" s="79">
        <v>-837981.65137614682</v>
      </c>
      <c r="I291" s="79">
        <v>4261926.6055045873</v>
      </c>
      <c r="J291" s="79">
        <v>1746055.0458715595</v>
      </c>
      <c r="K291" s="84">
        <v>2901009.1743119266</v>
      </c>
      <c r="L291" s="78">
        <v>3486422.018348624</v>
      </c>
    </row>
    <row r="292" spans="1:12" x14ac:dyDescent="0.25">
      <c r="A292" s="75">
        <v>2009</v>
      </c>
      <c r="B292" s="75" t="s">
        <v>220</v>
      </c>
      <c r="C292" s="78">
        <v>12690000</v>
      </c>
      <c r="D292" s="79">
        <v>2770000</v>
      </c>
      <c r="E292" s="79">
        <v>1405727.2727272727</v>
      </c>
      <c r="F292" s="79">
        <v>2256363.6363636362</v>
      </c>
      <c r="G292" s="79">
        <v>333090.90909090912</v>
      </c>
      <c r="H292" s="79">
        <v>-1497636.3636363635</v>
      </c>
      <c r="I292" s="79">
        <v>3915909.0909090908</v>
      </c>
      <c r="J292" s="79">
        <v>1972727.2727272727</v>
      </c>
      <c r="K292" s="84">
        <v>2979000</v>
      </c>
      <c r="L292" s="78">
        <v>3110545.4545454546</v>
      </c>
    </row>
    <row r="293" spans="1:12" x14ac:dyDescent="0.25">
      <c r="A293" s="75">
        <v>2010</v>
      </c>
      <c r="B293" s="75" t="s">
        <v>220</v>
      </c>
      <c r="C293" s="78">
        <v>12992000</v>
      </c>
      <c r="D293" s="79">
        <v>2846846.8468468469</v>
      </c>
      <c r="E293" s="79">
        <v>1431441.4414414414</v>
      </c>
      <c r="F293" s="79">
        <v>2320090.0900900899</v>
      </c>
      <c r="G293" s="79">
        <v>323423.42342342343</v>
      </c>
      <c r="H293" s="79">
        <v>-1465405.4054054054</v>
      </c>
      <c r="I293" s="79">
        <v>4078648.6486486485</v>
      </c>
      <c r="J293" s="79">
        <v>2079369.3693693695</v>
      </c>
      <c r="K293" s="84">
        <v>3046036.036036036</v>
      </c>
      <c r="L293" s="78">
        <v>3263513.5135135134</v>
      </c>
    </row>
    <row r="294" spans="1:12" x14ac:dyDescent="0.25">
      <c r="A294" s="75">
        <v>2011</v>
      </c>
      <c r="B294" s="75" t="s">
        <v>220</v>
      </c>
      <c r="C294" s="78">
        <v>13225900</v>
      </c>
      <c r="D294" s="79">
        <v>2835044.2477876106</v>
      </c>
      <c r="E294" s="79">
        <v>1423008.8495575222</v>
      </c>
      <c r="F294" s="79">
        <v>2295929.2035398232</v>
      </c>
      <c r="G294" s="79">
        <v>306283.18584070797</v>
      </c>
      <c r="H294" s="79">
        <v>-1342743.3628318585</v>
      </c>
      <c r="I294" s="79">
        <v>4189469.0265486725</v>
      </c>
      <c r="J294" s="79">
        <v>2079734.5132743362</v>
      </c>
      <c r="K294" s="84">
        <v>3012743.3628318585</v>
      </c>
      <c r="L294" s="78">
        <v>3364513.2743362831</v>
      </c>
    </row>
    <row r="295" spans="1:12" x14ac:dyDescent="0.25">
      <c r="A295" s="75">
        <v>2012</v>
      </c>
      <c r="B295" s="75" t="s">
        <v>220</v>
      </c>
      <c r="C295" s="78">
        <v>13518000</v>
      </c>
      <c r="D295" s="79"/>
      <c r="E295" s="79"/>
      <c r="F295" s="79"/>
      <c r="G295" s="79"/>
      <c r="H295" s="79"/>
      <c r="I295" s="79"/>
      <c r="J295" s="75"/>
      <c r="K295" s="85"/>
      <c r="L295" s="78"/>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82"/>
  <sheetViews>
    <sheetView zoomScaleNormal="100" workbookViewId="0">
      <selection activeCell="H18" sqref="H18"/>
    </sheetView>
  </sheetViews>
  <sheetFormatPr defaultRowHeight="15" x14ac:dyDescent="0.25"/>
  <cols>
    <col min="1" max="1" width="17.5703125" customWidth="1"/>
    <col min="22" max="22" width="19.85546875" bestFit="1" customWidth="1"/>
  </cols>
  <sheetData>
    <row r="1" spans="1:44" x14ac:dyDescent="0.25">
      <c r="A1" s="52" t="s">
        <v>403</v>
      </c>
    </row>
    <row r="2" spans="1:44" x14ac:dyDescent="0.25">
      <c r="A2" t="s">
        <v>401</v>
      </c>
      <c r="G2" s="38" t="s">
        <v>181</v>
      </c>
    </row>
    <row r="3" spans="1:44" x14ac:dyDescent="0.25">
      <c r="B3" s="70">
        <v>1995</v>
      </c>
      <c r="C3" s="70">
        <v>1996</v>
      </c>
      <c r="D3" s="70">
        <v>1997</v>
      </c>
      <c r="E3" s="70">
        <v>1998</v>
      </c>
      <c r="F3" s="70">
        <v>1999</v>
      </c>
      <c r="G3" s="70">
        <v>2000</v>
      </c>
      <c r="H3" s="70">
        <v>2001</v>
      </c>
      <c r="I3" s="70">
        <v>2002</v>
      </c>
      <c r="J3" s="70">
        <v>2003</v>
      </c>
      <c r="K3" s="70">
        <v>2004</v>
      </c>
      <c r="L3" s="70">
        <v>2005</v>
      </c>
      <c r="M3" s="70">
        <v>2006</v>
      </c>
      <c r="N3" s="70">
        <v>2007</v>
      </c>
      <c r="O3" s="70">
        <v>2008</v>
      </c>
      <c r="P3" s="70">
        <v>2009</v>
      </c>
      <c r="Q3" s="70">
        <v>2010</v>
      </c>
      <c r="R3" s="70">
        <v>2011</v>
      </c>
      <c r="S3" s="70">
        <v>2012</v>
      </c>
      <c r="T3" s="70">
        <v>2013</v>
      </c>
      <c r="U3" s="70">
        <v>2014</v>
      </c>
      <c r="V3" s="71" t="s">
        <v>400</v>
      </c>
    </row>
    <row r="4" spans="1:44" x14ac:dyDescent="0.25">
      <c r="A4" s="2" t="s">
        <v>184</v>
      </c>
      <c r="B4" s="73">
        <v>-2.0320000000000001E-2</v>
      </c>
      <c r="C4" s="73">
        <v>-8.3099999999999997E-3</v>
      </c>
      <c r="D4" s="73">
        <v>1.07E-3</v>
      </c>
      <c r="E4" s="73">
        <v>1.6900000000000001E-3</v>
      </c>
      <c r="F4" s="73">
        <v>9.3699999999999999E-3</v>
      </c>
      <c r="G4" s="73">
        <v>1.695E-2</v>
      </c>
      <c r="H4" s="73">
        <v>9.7699999999999992E-3</v>
      </c>
      <c r="I4" s="73">
        <v>1.0709999999999999E-2</v>
      </c>
      <c r="J4" s="73">
        <v>1.6670000000000001E-2</v>
      </c>
      <c r="K4" s="73">
        <v>2.0619999999999999E-2</v>
      </c>
      <c r="L4" s="73">
        <v>2.4940000000000004E-2</v>
      </c>
      <c r="M4" s="73">
        <v>1.813E-2</v>
      </c>
      <c r="N4" s="73">
        <v>1.023E-2</v>
      </c>
      <c r="O4" s="73">
        <v>-1.0189999999999999E-2</v>
      </c>
      <c r="P4" s="73">
        <v>-3.9759999999999997E-2</v>
      </c>
      <c r="Q4" s="73">
        <v>-4.5780000000000001E-2</v>
      </c>
      <c r="R4" s="73">
        <v>-4.1349999999999998E-2</v>
      </c>
      <c r="S4" s="73">
        <v>-2.8929999999999997E-2</v>
      </c>
      <c r="T4" s="73">
        <v>-1.0970000000000001E-2</v>
      </c>
      <c r="U4" s="73">
        <v>-1.91E-3</v>
      </c>
      <c r="V4" s="71">
        <v>2012</v>
      </c>
      <c r="AR4" s="72"/>
    </row>
    <row r="5" spans="1:44" x14ac:dyDescent="0.25">
      <c r="A5" s="2" t="s">
        <v>185</v>
      </c>
      <c r="B5" s="73">
        <v>-5.7849999999999999E-2</v>
      </c>
      <c r="C5" s="73">
        <v>-3.9870000000000003E-2</v>
      </c>
      <c r="D5" s="73">
        <v>-1.7509999999999998E-2</v>
      </c>
      <c r="E5" s="73">
        <v>-2.2919999999999999E-2</v>
      </c>
      <c r="F5" s="73">
        <v>-2.8060000000000002E-2</v>
      </c>
      <c r="G5" s="73">
        <v>-3.5569999999999997E-2</v>
      </c>
      <c r="H5" s="73">
        <v>-9.41E-3</v>
      </c>
      <c r="I5" s="73">
        <v>-8.7200000000000003E-3</v>
      </c>
      <c r="J5" s="73">
        <v>-7.9500000000000005E-3</v>
      </c>
      <c r="K5" s="73">
        <v>-1.653E-2</v>
      </c>
      <c r="L5" s="73">
        <v>-1.668E-2</v>
      </c>
      <c r="M5" s="73">
        <v>-2.443E-2</v>
      </c>
      <c r="N5" s="73">
        <v>-2.521E-2</v>
      </c>
      <c r="O5" s="73">
        <v>-2.375E-2</v>
      </c>
      <c r="P5" s="73">
        <v>-3.0210000000000001E-2</v>
      </c>
      <c r="Q5" s="73">
        <v>-3.1789999999999999E-2</v>
      </c>
      <c r="R5" s="73">
        <v>-2.231E-2</v>
      </c>
      <c r="S5" s="73">
        <v>-1.3340000000000001E-2</v>
      </c>
      <c r="T5" s="73">
        <v>-1.2430000000000002E-2</v>
      </c>
      <c r="U5" s="73">
        <v>-1.103E-2</v>
      </c>
      <c r="V5" s="71">
        <v>2012</v>
      </c>
      <c r="AR5" s="72"/>
    </row>
    <row r="6" spans="1:44" x14ac:dyDescent="0.25">
      <c r="A6" s="2" t="s">
        <v>186</v>
      </c>
      <c r="B6" s="73">
        <v>-4.6300000000000001E-2</v>
      </c>
      <c r="C6" s="73">
        <v>-3.542E-2</v>
      </c>
      <c r="D6" s="73">
        <v>-2.1259999999999998E-2</v>
      </c>
      <c r="E6" s="73">
        <v>-4.8199999999999996E-3</v>
      </c>
      <c r="F6" s="73">
        <v>-7.3099999999999997E-3</v>
      </c>
      <c r="G6" s="73">
        <v>-5.5300000000000002E-3</v>
      </c>
      <c r="H6" s="73">
        <v>-2.1000000000000001E-4</v>
      </c>
      <c r="I6" s="73">
        <v>-4.4999999999999999E-4</v>
      </c>
      <c r="J6" s="73">
        <v>-7.9100000000000004E-3</v>
      </c>
      <c r="K6" s="73">
        <v>-9.6799999999999994E-3</v>
      </c>
      <c r="L6" s="73">
        <v>-3.2700000000000003E-3</v>
      </c>
      <c r="M6" s="73">
        <v>-7.2099999999999994E-3</v>
      </c>
      <c r="N6" s="73">
        <v>-8.9300000000000004E-3</v>
      </c>
      <c r="O6" s="73">
        <v>-1.8000000000000002E-2</v>
      </c>
      <c r="P6" s="73">
        <v>-3.7690000000000001E-2</v>
      </c>
      <c r="Q6" s="73">
        <v>-3.6840000000000005E-2</v>
      </c>
      <c r="R6" s="73">
        <v>-4.0060000000000005E-2</v>
      </c>
      <c r="S6" s="73">
        <v>-3.3590000000000002E-2</v>
      </c>
      <c r="T6" s="73">
        <v>-2.5390000000000003E-2</v>
      </c>
      <c r="U6" s="73">
        <v>-1.9140000000000001E-2</v>
      </c>
      <c r="V6" s="71">
        <v>2011</v>
      </c>
      <c r="AR6" s="72"/>
    </row>
    <row r="7" spans="1:44" x14ac:dyDescent="0.25">
      <c r="A7" s="2" t="s">
        <v>187</v>
      </c>
      <c r="B7" s="73" t="s">
        <v>402</v>
      </c>
      <c r="C7" s="73" t="s">
        <v>402</v>
      </c>
      <c r="D7" s="73" t="s">
        <v>402</v>
      </c>
      <c r="E7" s="73" t="s">
        <v>402</v>
      </c>
      <c r="F7" s="73" t="s">
        <v>402</v>
      </c>
      <c r="G7" s="73">
        <v>-2.48E-3</v>
      </c>
      <c r="H7" s="73">
        <v>-5.4300000000000008E-3</v>
      </c>
      <c r="I7" s="73">
        <v>-1.0160000000000001E-2</v>
      </c>
      <c r="J7" s="73">
        <v>-5.7399999999999994E-3</v>
      </c>
      <c r="K7" s="73">
        <v>6.1399999999999996E-3</v>
      </c>
      <c r="L7" s="73">
        <v>1.0409999999999999E-2</v>
      </c>
      <c r="M7" s="73">
        <v>2.0819999999999998E-2</v>
      </c>
      <c r="N7" s="73">
        <v>1.451E-2</v>
      </c>
      <c r="O7" s="73">
        <v>6.6300000000000005E-3</v>
      </c>
      <c r="P7" s="73">
        <v>2.2699999999999999E-3</v>
      </c>
      <c r="Q7" s="73">
        <v>-2.7140000000000001E-2</v>
      </c>
      <c r="R7" s="73">
        <v>-1.452E-2</v>
      </c>
      <c r="S7" s="73">
        <v>3.7099999999999998E-3</v>
      </c>
      <c r="T7" s="73">
        <v>-5.0099999999999997E-3</v>
      </c>
      <c r="U7" s="73">
        <v>1.83E-3</v>
      </c>
      <c r="V7" s="71">
        <v>2011</v>
      </c>
      <c r="AR7" s="72"/>
    </row>
    <row r="8" spans="1:44" x14ac:dyDescent="0.25">
      <c r="A8" s="2" t="s">
        <v>188</v>
      </c>
      <c r="B8" s="73">
        <v>-4.2500000000000003E-2</v>
      </c>
      <c r="C8" s="73">
        <v>-1.2410000000000001E-2</v>
      </c>
      <c r="D8" s="73">
        <v>1.0740000000000001E-2</v>
      </c>
      <c r="E8" s="73">
        <v>5.2399999999999999E-3</v>
      </c>
      <c r="F8" s="73">
        <v>1.1379999999999999E-2</v>
      </c>
      <c r="G8" s="73">
        <v>1.3720000000000001E-2</v>
      </c>
      <c r="H8" s="73">
        <v>2.8000000000000003E-4</v>
      </c>
      <c r="I8" s="73">
        <v>-5.5500000000000002E-3</v>
      </c>
      <c r="J8" s="73">
        <v>-1.6900000000000001E-3</v>
      </c>
      <c r="K8" s="73">
        <v>4.7699999999999999E-3</v>
      </c>
      <c r="L8" s="73">
        <v>8.4099999999999991E-3</v>
      </c>
      <c r="M8" s="73">
        <v>8.1700000000000002E-3</v>
      </c>
      <c r="N8" s="73">
        <v>5.0899999999999999E-3</v>
      </c>
      <c r="O8" s="73">
        <v>-8.2799999999999992E-3</v>
      </c>
      <c r="P8" s="73">
        <v>-2.8220000000000002E-2</v>
      </c>
      <c r="Q8" s="73">
        <v>-4.0910000000000002E-2</v>
      </c>
      <c r="R8" s="73">
        <v>-3.4040000000000001E-2</v>
      </c>
      <c r="S8" s="73">
        <v>-2.5939999999999998E-2</v>
      </c>
      <c r="T8" s="73">
        <v>-1.9400000000000001E-2</v>
      </c>
      <c r="U8" s="73">
        <v>-1.4839999999999999E-2</v>
      </c>
      <c r="V8" s="71">
        <v>2012</v>
      </c>
      <c r="AR8" s="72"/>
    </row>
    <row r="9" spans="1:44" x14ac:dyDescent="0.25">
      <c r="A9" s="2" t="s">
        <v>189</v>
      </c>
      <c r="B9" s="73" t="s">
        <v>402</v>
      </c>
      <c r="C9" s="73" t="s">
        <v>402</v>
      </c>
      <c r="D9" s="73" t="s">
        <v>402</v>
      </c>
      <c r="E9" s="73" t="s">
        <v>402</v>
      </c>
      <c r="F9" s="73" t="s">
        <v>402</v>
      </c>
      <c r="G9" s="73">
        <v>-2.3709999999999998E-2</v>
      </c>
      <c r="H9" s="73">
        <v>-2.487E-2</v>
      </c>
      <c r="I9" s="73">
        <v>-4.2979999999999997E-2</v>
      </c>
      <c r="J9" s="73">
        <v>-7.084E-2</v>
      </c>
      <c r="K9" s="73">
        <v>-4.6879999999999998E-2</v>
      </c>
      <c r="L9" s="73">
        <v>-3.058E-2</v>
      </c>
      <c r="M9" s="73">
        <v>-3.2059999999999998E-2</v>
      </c>
      <c r="N9" s="73">
        <v>-1.7739999999999999E-2</v>
      </c>
      <c r="O9" s="73">
        <v>-2.4830000000000001E-2</v>
      </c>
      <c r="P9" s="73">
        <v>-6.8199999999999997E-2</v>
      </c>
      <c r="Q9" s="73">
        <v>-6.0679999999999998E-2</v>
      </c>
      <c r="R9" s="73">
        <v>-5.5149999999999998E-2</v>
      </c>
      <c r="S9" s="73">
        <v>-6.4390000000000003E-2</v>
      </c>
      <c r="T9" s="73" t="s">
        <v>402</v>
      </c>
      <c r="U9" s="73" t="s">
        <v>402</v>
      </c>
      <c r="V9" s="71">
        <v>2012</v>
      </c>
      <c r="AR9" s="72"/>
    </row>
    <row r="10" spans="1:44" x14ac:dyDescent="0.25">
      <c r="A10" s="2" t="s">
        <v>190</v>
      </c>
      <c r="B10" s="73">
        <v>-0.14208000000000001</v>
      </c>
      <c r="C10" s="73">
        <v>-4.7019999999999999E-2</v>
      </c>
      <c r="D10" s="73">
        <v>-3.9169999999999996E-2</v>
      </c>
      <c r="E10" s="73">
        <v>-4.0439999999999997E-2</v>
      </c>
      <c r="F10" s="73">
        <v>-2.3620000000000002E-2</v>
      </c>
      <c r="G10" s="73">
        <v>-2.7440000000000003E-2</v>
      </c>
      <c r="H10" s="73">
        <v>-4.5690000000000001E-2</v>
      </c>
      <c r="I10" s="73">
        <v>-4.9950000000000001E-2</v>
      </c>
      <c r="J10" s="73">
        <v>-5.1920000000000001E-2</v>
      </c>
      <c r="K10" s="73">
        <v>-1.857E-2</v>
      </c>
      <c r="L10" s="73">
        <v>-2.1030000000000004E-2</v>
      </c>
      <c r="M10" s="73">
        <v>-3.6360000000000003E-2</v>
      </c>
      <c r="N10" s="73">
        <v>-2.8469999999999999E-2</v>
      </c>
      <c r="O10" s="73">
        <v>-4.7699999999999992E-2</v>
      </c>
      <c r="P10" s="73">
        <v>-6.3560000000000005E-2</v>
      </c>
      <c r="Q10" s="73">
        <v>-5.2380000000000003E-2</v>
      </c>
      <c r="R10" s="73">
        <v>-3.6840000000000005E-2</v>
      </c>
      <c r="S10" s="73">
        <v>-2.4799999999999999E-2</v>
      </c>
      <c r="T10" s="73">
        <v>-2.06E-2</v>
      </c>
      <c r="U10" s="73">
        <v>-1.787E-2</v>
      </c>
      <c r="V10" s="71">
        <v>2011</v>
      </c>
      <c r="AR10" s="72"/>
    </row>
    <row r="11" spans="1:44" x14ac:dyDescent="0.25">
      <c r="A11" s="2" t="s">
        <v>191</v>
      </c>
      <c r="B11" s="73">
        <v>-1.8370000000000001E-2</v>
      </c>
      <c r="C11" s="73">
        <v>-1.371E-2</v>
      </c>
      <c r="D11" s="73">
        <v>-7.6E-3</v>
      </c>
      <c r="E11" s="73">
        <v>-6.4999999999999997E-4</v>
      </c>
      <c r="F11" s="73">
        <v>9.6799999999999994E-3</v>
      </c>
      <c r="G11" s="73">
        <v>4.5399999999999998E-3</v>
      </c>
      <c r="H11" s="73">
        <v>6.0400000000000002E-3</v>
      </c>
      <c r="I11" s="73">
        <v>8.1799999999999998E-3</v>
      </c>
      <c r="J11" s="73">
        <v>1.474E-2</v>
      </c>
      <c r="K11" s="73">
        <v>2.5259999999999998E-2</v>
      </c>
      <c r="L11" s="73">
        <v>4.5199999999999997E-2</v>
      </c>
      <c r="M11" s="73">
        <v>6.6800000000000002E-3</v>
      </c>
      <c r="N11" s="73">
        <v>1.9210000000000001E-2</v>
      </c>
      <c r="O11" s="73">
        <v>9.8700000000000003E-3</v>
      </c>
      <c r="P11" s="73">
        <v>-4.9100000000000003E-3</v>
      </c>
      <c r="Q11" s="73">
        <v>-1.4279999999999999E-2</v>
      </c>
      <c r="R11" s="73">
        <v>-8.9499999999999996E-3</v>
      </c>
      <c r="S11" s="73">
        <v>-1.0820000000000001E-2</v>
      </c>
      <c r="T11" s="73">
        <v>-3.3700000000000002E-3</v>
      </c>
      <c r="U11" s="73">
        <v>-3.4200000000000003E-3</v>
      </c>
      <c r="V11" s="71">
        <v>2011</v>
      </c>
      <c r="AR11" s="72"/>
    </row>
    <row r="12" spans="1:44" x14ac:dyDescent="0.25">
      <c r="A12" s="69" t="s">
        <v>192</v>
      </c>
      <c r="B12" s="73" t="s">
        <v>402</v>
      </c>
      <c r="C12" s="73" t="s">
        <v>402</v>
      </c>
      <c r="D12" s="73" t="s">
        <v>402</v>
      </c>
      <c r="E12" s="73" t="s">
        <v>402</v>
      </c>
      <c r="F12" s="73" t="s">
        <v>402</v>
      </c>
      <c r="G12" s="73" t="s">
        <v>402</v>
      </c>
      <c r="H12" s="73" t="s">
        <v>402</v>
      </c>
      <c r="I12" s="73" t="s">
        <v>402</v>
      </c>
      <c r="J12" s="73" t="s">
        <v>402</v>
      </c>
      <c r="K12" s="73" t="s">
        <v>402</v>
      </c>
      <c r="L12" s="73" t="s">
        <v>402</v>
      </c>
      <c r="M12" s="73" t="s">
        <v>402</v>
      </c>
      <c r="N12" s="73" t="s">
        <v>402</v>
      </c>
      <c r="O12" s="73" t="s">
        <v>402</v>
      </c>
      <c r="P12" s="73" t="s">
        <v>402</v>
      </c>
      <c r="Q12" s="73" t="s">
        <v>402</v>
      </c>
      <c r="R12" s="73" t="s">
        <v>402</v>
      </c>
      <c r="S12" s="73" t="s">
        <v>402</v>
      </c>
      <c r="T12" s="73" t="s">
        <v>402</v>
      </c>
      <c r="U12" s="73" t="s">
        <v>402</v>
      </c>
      <c r="V12" s="71"/>
      <c r="AR12" s="72"/>
    </row>
    <row r="13" spans="1:44" x14ac:dyDescent="0.25">
      <c r="A13" s="2" t="s">
        <v>193</v>
      </c>
      <c r="B13" s="73" t="s">
        <v>402</v>
      </c>
      <c r="C13" s="73" t="s">
        <v>402</v>
      </c>
      <c r="D13" s="73" t="s">
        <v>402</v>
      </c>
      <c r="E13" s="73" t="s">
        <v>402</v>
      </c>
      <c r="F13" s="73">
        <v>6.9299999999999995E-3</v>
      </c>
      <c r="G13" s="73">
        <v>5.5579999999999997E-2</v>
      </c>
      <c r="H13" s="73">
        <v>4.3369999999999999E-2</v>
      </c>
      <c r="I13" s="73">
        <v>3.9980000000000002E-2</v>
      </c>
      <c r="J13" s="73">
        <v>2.6040000000000001E-2</v>
      </c>
      <c r="K13" s="73">
        <v>1.5789999999999998E-2</v>
      </c>
      <c r="L13" s="73">
        <v>2.0110000000000003E-2</v>
      </c>
      <c r="M13" s="73">
        <v>2.4670000000000001E-2</v>
      </c>
      <c r="N13" s="73">
        <v>2.299E-2</v>
      </c>
      <c r="O13" s="73">
        <v>2.0480000000000002E-2</v>
      </c>
      <c r="P13" s="73">
        <v>1.7799999999999999E-3</v>
      </c>
      <c r="Q13" s="73">
        <v>-1.37E-2</v>
      </c>
      <c r="R13" s="73">
        <v>-5.45E-3</v>
      </c>
      <c r="S13" s="73">
        <v>-6.0799999999999995E-3</v>
      </c>
      <c r="T13" s="73">
        <v>-5.3800000000000002E-3</v>
      </c>
      <c r="U13" s="73">
        <v>1.3800000000000002E-3</v>
      </c>
      <c r="V13" s="71">
        <v>2011</v>
      </c>
      <c r="AR13" s="72"/>
    </row>
    <row r="14" spans="1:44" x14ac:dyDescent="0.25">
      <c r="A14" s="2" t="s">
        <v>194</v>
      </c>
      <c r="B14" s="73">
        <v>-4.7969999999999999E-2</v>
      </c>
      <c r="C14" s="73">
        <v>-2.6880000000000001E-2</v>
      </c>
      <c r="D14" s="73">
        <v>-2.3820000000000001E-2</v>
      </c>
      <c r="E14" s="73">
        <v>-2.435E-2</v>
      </c>
      <c r="F14" s="73">
        <v>-2.2029999999999998E-2</v>
      </c>
      <c r="G14" s="73">
        <v>-2.6030000000000001E-2</v>
      </c>
      <c r="H14" s="73">
        <v>-2.6290000000000001E-2</v>
      </c>
      <c r="I14" s="73">
        <v>-3.3860000000000001E-2</v>
      </c>
      <c r="J14" s="73">
        <v>-3.5060000000000001E-2</v>
      </c>
      <c r="K14" s="73">
        <v>-3.1800000000000002E-2</v>
      </c>
      <c r="L14" s="73">
        <v>-2.9140000000000003E-2</v>
      </c>
      <c r="M14" s="73">
        <v>-2.273E-2</v>
      </c>
      <c r="N14" s="73">
        <v>-2.9670000000000002E-2</v>
      </c>
      <c r="O14" s="73">
        <v>-2.989E-2</v>
      </c>
      <c r="P14" s="73">
        <v>-4.6260000000000003E-2</v>
      </c>
      <c r="Q14" s="73">
        <v>-4.6440000000000002E-2</v>
      </c>
      <c r="R14" s="73">
        <v>-3.4860000000000002E-2</v>
      </c>
      <c r="S14" s="73">
        <v>-2.443E-2</v>
      </c>
      <c r="T14" s="73">
        <v>-1.163E-2</v>
      </c>
      <c r="U14" s="73">
        <v>-1.01E-2</v>
      </c>
      <c r="V14" s="71">
        <v>2011</v>
      </c>
      <c r="AR14" s="72"/>
    </row>
    <row r="15" spans="1:44" x14ac:dyDescent="0.25">
      <c r="A15" s="2" t="s">
        <v>195</v>
      </c>
      <c r="B15" s="73">
        <v>-2.7189999999999999E-2</v>
      </c>
      <c r="C15" s="73">
        <v>-2.5470000000000003E-2</v>
      </c>
      <c r="D15" s="73">
        <v>-2.2450000000000001E-2</v>
      </c>
      <c r="E15" s="73">
        <v>-2.0289999999999999E-2</v>
      </c>
      <c r="F15" s="73">
        <v>-1.3500000000000002E-2</v>
      </c>
      <c r="G15" s="73">
        <v>-1.796E-2</v>
      </c>
      <c r="H15" s="73">
        <v>-3.0179999999999998E-2</v>
      </c>
      <c r="I15" s="73">
        <v>-3.2649999999999998E-2</v>
      </c>
      <c r="J15" s="73">
        <v>-3.2379999999999999E-2</v>
      </c>
      <c r="K15" s="73">
        <v>-3.2750000000000001E-2</v>
      </c>
      <c r="L15" s="73">
        <v>-2.632E-2</v>
      </c>
      <c r="M15" s="73">
        <v>-2.2759999999999999E-2</v>
      </c>
      <c r="N15" s="73">
        <v>-1.146E-2</v>
      </c>
      <c r="O15" s="73">
        <v>-8.8599999999999998E-3</v>
      </c>
      <c r="P15" s="73">
        <v>-1.068E-2</v>
      </c>
      <c r="Q15" s="73">
        <v>-2.3170000000000003E-2</v>
      </c>
      <c r="R15" s="73">
        <v>-9.0200000000000002E-3</v>
      </c>
      <c r="S15" s="73">
        <v>2.2000000000000001E-3</v>
      </c>
      <c r="T15" s="73">
        <v>-2.1999999999999998E-4</v>
      </c>
      <c r="U15" s="73">
        <v>9.2999999999999995E-4</v>
      </c>
      <c r="V15" s="71">
        <v>2012</v>
      </c>
      <c r="AR15" s="72"/>
    </row>
    <row r="16" spans="1:44" x14ac:dyDescent="0.25">
      <c r="A16" s="2" t="s">
        <v>196</v>
      </c>
      <c r="B16" s="73">
        <v>-5.8990000000000001E-2</v>
      </c>
      <c r="C16" s="73">
        <v>-5.5050000000000002E-2</v>
      </c>
      <c r="D16" s="73">
        <v>-4.9540000000000001E-2</v>
      </c>
      <c r="E16" s="73">
        <v>-2.826E-2</v>
      </c>
      <c r="F16" s="73">
        <v>-1.528E-2</v>
      </c>
      <c r="G16" s="73">
        <v>-2.044E-2</v>
      </c>
      <c r="H16" s="73">
        <v>-3.1460000000000002E-2</v>
      </c>
      <c r="I16" s="73">
        <v>-3.56E-2</v>
      </c>
      <c r="J16" s="73">
        <v>-6.1100000000000002E-2</v>
      </c>
      <c r="K16" s="73">
        <v>-8.405E-2</v>
      </c>
      <c r="L16" s="73">
        <v>-6.7080000000000001E-2</v>
      </c>
      <c r="M16" s="73">
        <v>-8.7449999999999986E-2</v>
      </c>
      <c r="N16" s="73">
        <v>-0.10874</v>
      </c>
      <c r="O16" s="73">
        <v>-0.14226</v>
      </c>
      <c r="P16" s="73">
        <v>-0.19103999999999999</v>
      </c>
      <c r="Q16" s="73">
        <v>-0.12203</v>
      </c>
      <c r="R16" s="73">
        <v>-9.1159999999999991E-2</v>
      </c>
      <c r="S16" s="73">
        <v>-3.7379999999999997E-2</v>
      </c>
      <c r="T16" s="73">
        <v>-4.2300000000000003E-3</v>
      </c>
      <c r="U16" s="73">
        <v>6.13E-3</v>
      </c>
      <c r="V16" s="71">
        <v>2012</v>
      </c>
      <c r="AR16" s="72"/>
    </row>
    <row r="17" spans="1:44" x14ac:dyDescent="0.25">
      <c r="A17" s="2" t="s">
        <v>197</v>
      </c>
      <c r="B17" s="73" t="s">
        <v>402</v>
      </c>
      <c r="C17" s="73" t="s">
        <v>402</v>
      </c>
      <c r="D17" s="73" t="s">
        <v>402</v>
      </c>
      <c r="E17" s="73" t="s">
        <v>402</v>
      </c>
      <c r="F17" s="73" t="s">
        <v>402</v>
      </c>
      <c r="G17" s="73" t="s">
        <v>402</v>
      </c>
      <c r="H17" s="73" t="s">
        <v>402</v>
      </c>
      <c r="I17" s="73" t="s">
        <v>402</v>
      </c>
      <c r="J17" s="73" t="s">
        <v>402</v>
      </c>
      <c r="K17" s="73" t="s">
        <v>402</v>
      </c>
      <c r="L17" s="74">
        <v>-9.2940000000000009E-2</v>
      </c>
      <c r="M17" s="74">
        <v>-0.10737000000000001</v>
      </c>
      <c r="N17" s="74">
        <v>-5.7079999999999999E-2</v>
      </c>
      <c r="O17" s="74">
        <v>-5.1980000000000005E-2</v>
      </c>
      <c r="P17" s="74">
        <v>-2.818E-2</v>
      </c>
      <c r="Q17" s="74">
        <v>-4.9480000000000003E-2</v>
      </c>
      <c r="R17" s="74">
        <v>-4.9249999999999995E-2</v>
      </c>
      <c r="S17" s="74">
        <v>-2.2109999999999998E-2</v>
      </c>
      <c r="T17" s="74">
        <v>-2.0720000000000002E-2</v>
      </c>
      <c r="U17" s="74">
        <v>-2.6419999999999999E-2</v>
      </c>
      <c r="V17" s="71">
        <v>2010</v>
      </c>
      <c r="AR17" s="72"/>
    </row>
    <row r="18" spans="1:44" x14ac:dyDescent="0.25">
      <c r="A18" s="2" t="s">
        <v>198</v>
      </c>
      <c r="B18" s="73">
        <v>-2.8799999999999997E-3</v>
      </c>
      <c r="C18" s="73">
        <v>4.0600000000000002E-3</v>
      </c>
      <c r="D18" s="73">
        <v>1.3349999999999999E-2</v>
      </c>
      <c r="E18" s="73">
        <v>-5.0999999999999993E-4</v>
      </c>
      <c r="F18" s="73">
        <v>1.353E-2</v>
      </c>
      <c r="G18" s="73">
        <v>1.6739999999999998E-2</v>
      </c>
      <c r="H18" s="73">
        <v>-1.29E-2</v>
      </c>
      <c r="I18" s="73">
        <v>-1.4970000000000001E-2</v>
      </c>
      <c r="J18" s="73">
        <v>-1.2589999999999999E-2</v>
      </c>
      <c r="K18" s="73">
        <v>-5.1800000000000006E-3</v>
      </c>
      <c r="L18" s="73">
        <v>2.9380000000000003E-2</v>
      </c>
      <c r="M18" s="73">
        <v>4.8659999999999995E-2</v>
      </c>
      <c r="N18" s="73">
        <v>3.2400000000000005E-2</v>
      </c>
      <c r="O18" s="73">
        <v>-4.5869999999999994E-2</v>
      </c>
      <c r="P18" s="73">
        <v>-7.4789999999999995E-2</v>
      </c>
      <c r="Q18" s="73">
        <v>-3.712E-2</v>
      </c>
      <c r="R18" s="73">
        <v>-3.7019999999999997E-2</v>
      </c>
      <c r="S18" s="73">
        <v>-2.4920000000000001E-2</v>
      </c>
      <c r="T18" s="73">
        <v>-1.1240000000000002E-2</v>
      </c>
      <c r="U18" s="73">
        <v>-7.7400000000000004E-3</v>
      </c>
      <c r="V18" s="71">
        <v>2011</v>
      </c>
      <c r="AR18" s="72"/>
    </row>
    <row r="19" spans="1:44" x14ac:dyDescent="0.25">
      <c r="A19" s="2" t="s">
        <v>199</v>
      </c>
      <c r="B19" s="73" t="s">
        <v>402</v>
      </c>
      <c r="C19" s="73" t="s">
        <v>402</v>
      </c>
      <c r="D19" s="73" t="s">
        <v>402</v>
      </c>
      <c r="E19" s="73" t="s">
        <v>402</v>
      </c>
      <c r="F19" s="73" t="s">
        <v>402</v>
      </c>
      <c r="G19" s="73">
        <v>2.6459999999999997E-2</v>
      </c>
      <c r="H19" s="73">
        <v>-1.3080000000000001E-2</v>
      </c>
      <c r="I19" s="73">
        <v>-1.2490000000000001E-2</v>
      </c>
      <c r="J19" s="73">
        <v>-3.2700000000000003E-3</v>
      </c>
      <c r="K19" s="73">
        <v>-1.306E-2</v>
      </c>
      <c r="L19" s="73">
        <v>-2.579E-2</v>
      </c>
      <c r="M19" s="73">
        <v>-4.0099999999999997E-2</v>
      </c>
      <c r="N19" s="73">
        <v>-8.5690000000000002E-2</v>
      </c>
      <c r="O19" s="73">
        <v>-0.11868000000000001</v>
      </c>
      <c r="P19" s="73">
        <v>-0.10345</v>
      </c>
      <c r="Q19" s="73">
        <v>-8.7479999999999988E-2</v>
      </c>
      <c r="R19" s="73">
        <v>-6.9919999999999996E-2</v>
      </c>
      <c r="S19" s="73">
        <v>-5.987E-2</v>
      </c>
      <c r="T19" s="73">
        <v>-5.4730000000000001E-2</v>
      </c>
      <c r="U19" s="73">
        <v>-3.6600000000000001E-2</v>
      </c>
      <c r="V19" s="71">
        <v>2012</v>
      </c>
      <c r="AR19" s="72"/>
    </row>
    <row r="20" spans="1:44" x14ac:dyDescent="0.25">
      <c r="A20" s="2" t="s">
        <v>200</v>
      </c>
      <c r="B20" s="73" t="s">
        <v>402</v>
      </c>
      <c r="C20" s="73" t="s">
        <v>402</v>
      </c>
      <c r="D20" s="73" t="s">
        <v>402</v>
      </c>
      <c r="E20" s="73" t="s">
        <v>402</v>
      </c>
      <c r="F20" s="73" t="s">
        <v>402</v>
      </c>
      <c r="G20" s="73">
        <v>-4.3319999999999997E-2</v>
      </c>
      <c r="H20" s="73">
        <v>-5.0119999999999998E-2</v>
      </c>
      <c r="I20" s="73">
        <v>-3.8030000000000001E-2</v>
      </c>
      <c r="J20" s="73">
        <v>-5.5970000000000006E-2</v>
      </c>
      <c r="K20" s="73">
        <v>-3.5070000000000004E-2</v>
      </c>
      <c r="L20" s="73">
        <v>-1.7860000000000001E-2</v>
      </c>
      <c r="M20" s="73">
        <v>-1.38E-2</v>
      </c>
      <c r="N20" s="73">
        <v>-2.2290000000000001E-2</v>
      </c>
      <c r="O20" s="73">
        <v>-4.4389999999999999E-2</v>
      </c>
      <c r="P20" s="73">
        <v>-6.0229999999999999E-2</v>
      </c>
      <c r="Q20" s="73">
        <v>-4.7990000000000005E-2</v>
      </c>
      <c r="R20" s="73">
        <v>-4.9259999999999998E-2</v>
      </c>
      <c r="S20" s="73">
        <v>-4.6710000000000002E-2</v>
      </c>
      <c r="T20" s="73">
        <v>-3.5859999999999996E-2</v>
      </c>
      <c r="U20" s="73">
        <v>-3.2850000000000004E-2</v>
      </c>
      <c r="V20" s="71">
        <v>2011</v>
      </c>
      <c r="AR20" s="72"/>
    </row>
    <row r="21" spans="1:44" x14ac:dyDescent="0.25">
      <c r="A21" s="2" t="s">
        <v>201</v>
      </c>
      <c r="B21" s="73">
        <v>-7.6909999999999992E-2</v>
      </c>
      <c r="C21" s="73">
        <v>-7.0440000000000003E-2</v>
      </c>
      <c r="D21" s="73">
        <v>-3.9529999999999996E-2</v>
      </c>
      <c r="E21" s="73">
        <v>-3.3910000000000003E-2</v>
      </c>
      <c r="F21" s="73">
        <v>-2.2080000000000002E-2</v>
      </c>
      <c r="G21" s="73">
        <v>-3.2370000000000003E-2</v>
      </c>
      <c r="H21" s="73">
        <v>-5.0130000000000001E-2</v>
      </c>
      <c r="I21" s="73">
        <v>-5.1130000000000002E-2</v>
      </c>
      <c r="J21" s="73">
        <v>-5.4809999999999998E-2</v>
      </c>
      <c r="K21" s="73">
        <v>-5.1840000000000004E-2</v>
      </c>
      <c r="L21" s="73">
        <v>-5.3670000000000002E-2</v>
      </c>
      <c r="M21" s="73">
        <v>-4.2480000000000004E-2</v>
      </c>
      <c r="N21" s="73">
        <v>-3.4620000000000005E-2</v>
      </c>
      <c r="O21" s="73">
        <v>-3.8010000000000002E-2</v>
      </c>
      <c r="P21" s="73">
        <v>-4.0739999999999998E-2</v>
      </c>
      <c r="Q21" s="73">
        <v>-3.601E-2</v>
      </c>
      <c r="R21" s="73">
        <v>-3.4910000000000004E-2</v>
      </c>
      <c r="S21" s="73">
        <v>-1.2920000000000001E-2</v>
      </c>
      <c r="T21" s="73">
        <v>-1.9E-3</v>
      </c>
      <c r="U21" s="73">
        <v>-3.0499999999999998E-3</v>
      </c>
      <c r="V21" s="71">
        <v>2012</v>
      </c>
      <c r="AR21" s="72"/>
    </row>
    <row r="22" spans="1:44" x14ac:dyDescent="0.25">
      <c r="A22" s="2" t="s">
        <v>202</v>
      </c>
      <c r="B22" s="73">
        <v>-4.5999999999999999E-2</v>
      </c>
      <c r="C22" s="73">
        <v>-5.7370000000000004E-2</v>
      </c>
      <c r="D22" s="73">
        <v>-4.6710000000000002E-2</v>
      </c>
      <c r="E22" s="73">
        <v>-5.5359999999999993E-2</v>
      </c>
      <c r="F22" s="73">
        <v>-7.1779999999999997E-2</v>
      </c>
      <c r="G22" s="73">
        <v>-7.8259999999999996E-2</v>
      </c>
      <c r="H22" s="73">
        <v>-5.7249999999999995E-2</v>
      </c>
      <c r="I22" s="73">
        <v>-7.1910000000000002E-2</v>
      </c>
      <c r="J22" s="73">
        <v>-7.3929999999999996E-2</v>
      </c>
      <c r="K22" s="73">
        <v>-5.7969999999999994E-2</v>
      </c>
      <c r="L22" s="73">
        <v>-4.6429999999999999E-2</v>
      </c>
      <c r="M22" s="73">
        <v>-3.5709999999999999E-2</v>
      </c>
      <c r="N22" s="73">
        <v>-2.2179999999999998E-2</v>
      </c>
      <c r="O22" s="73">
        <v>-3.5439999999999999E-2</v>
      </c>
      <c r="P22" s="73">
        <v>-7.4560000000000001E-2</v>
      </c>
      <c r="Q22" s="73">
        <v>-7.9070000000000001E-2</v>
      </c>
      <c r="R22" s="73">
        <v>-8.5120000000000001E-2</v>
      </c>
      <c r="S22" s="73">
        <v>-9.2590000000000006E-2</v>
      </c>
      <c r="T22" s="73">
        <v>-9.4710000000000003E-2</v>
      </c>
      <c r="U22" s="73">
        <v>-6.8559999999999996E-2</v>
      </c>
      <c r="V22" s="71">
        <v>2011</v>
      </c>
      <c r="AR22" s="72"/>
    </row>
    <row r="23" spans="1:44" x14ac:dyDescent="0.25">
      <c r="A23" s="2" t="s">
        <v>203</v>
      </c>
      <c r="B23" s="73">
        <v>2.137E-2</v>
      </c>
      <c r="C23" s="73">
        <v>2.069E-2</v>
      </c>
      <c r="D23" s="73">
        <v>1.992E-2</v>
      </c>
      <c r="E23" s="73">
        <v>2.3949999999999999E-2</v>
      </c>
      <c r="F23" s="73">
        <v>1.5629999999999998E-2</v>
      </c>
      <c r="G23" s="73">
        <v>4.3369999999999999E-2</v>
      </c>
      <c r="H23" s="73">
        <v>2.8809999999999999E-2</v>
      </c>
      <c r="I23" s="73">
        <v>3.406E-2</v>
      </c>
      <c r="J23" s="73">
        <v>1.7989999999999999E-2</v>
      </c>
      <c r="K23" s="73">
        <v>1.6900000000000001E-3</v>
      </c>
      <c r="L23" s="73">
        <v>1.069E-2</v>
      </c>
      <c r="M23" s="73">
        <v>1.1209999999999999E-2</v>
      </c>
      <c r="N23" s="73">
        <v>2.3170000000000003E-2</v>
      </c>
      <c r="O23" s="73">
        <v>1.789E-2</v>
      </c>
      <c r="P23" s="73">
        <v>7.3299999999999997E-3</v>
      </c>
      <c r="Q23" s="73">
        <v>1.738E-2</v>
      </c>
      <c r="R23" s="73">
        <v>1.8329999999999999E-2</v>
      </c>
      <c r="S23" s="73">
        <v>2.266E-2</v>
      </c>
      <c r="T23" s="73">
        <v>2.7060000000000001E-2</v>
      </c>
      <c r="U23" s="73">
        <v>2.6280000000000001E-2</v>
      </c>
      <c r="V23" s="71">
        <v>2012</v>
      </c>
      <c r="AR23" s="72"/>
    </row>
    <row r="24" spans="1:44" x14ac:dyDescent="0.25">
      <c r="A24" s="2" t="s">
        <v>204</v>
      </c>
      <c r="B24" s="73" t="s">
        <v>402</v>
      </c>
      <c r="C24" s="73" t="s">
        <v>402</v>
      </c>
      <c r="D24" s="73" t="s">
        <v>402</v>
      </c>
      <c r="E24" s="73" t="s">
        <v>402</v>
      </c>
      <c r="F24" s="73" t="s">
        <v>402</v>
      </c>
      <c r="G24" s="73" t="s">
        <v>402</v>
      </c>
      <c r="H24" s="73" t="s">
        <v>402</v>
      </c>
      <c r="I24" s="73" t="s">
        <v>402</v>
      </c>
      <c r="J24" s="73" t="s">
        <v>402</v>
      </c>
      <c r="K24" s="73" t="s">
        <v>402</v>
      </c>
      <c r="L24" s="73" t="s">
        <v>402</v>
      </c>
      <c r="M24" s="73" t="s">
        <v>402</v>
      </c>
      <c r="N24" s="73">
        <v>-9.5499999999999995E-3</v>
      </c>
      <c r="O24" s="73">
        <v>-4.539E-2</v>
      </c>
      <c r="P24" s="73">
        <v>-2.3780000000000003E-2</v>
      </c>
      <c r="Q24" s="73">
        <v>-2.4830000000000001E-2</v>
      </c>
      <c r="R24" s="73">
        <v>-1.538E-2</v>
      </c>
      <c r="S24" s="73">
        <v>7.6899999999999998E-3</v>
      </c>
      <c r="T24" s="73">
        <v>-9.4399999999999987E-3</v>
      </c>
      <c r="U24" s="73">
        <v>-7.4099999999999999E-3</v>
      </c>
      <c r="V24" s="71">
        <v>2012</v>
      </c>
      <c r="AR24" s="72"/>
    </row>
    <row r="25" spans="1:44" x14ac:dyDescent="0.25">
      <c r="A25" s="2" t="s">
        <v>205</v>
      </c>
      <c r="B25" s="73" t="s">
        <v>402</v>
      </c>
      <c r="C25" s="73" t="s">
        <v>402</v>
      </c>
      <c r="D25" s="73" t="s">
        <v>402</v>
      </c>
      <c r="E25" s="73" t="s">
        <v>402</v>
      </c>
      <c r="F25" s="73" t="s">
        <v>402</v>
      </c>
      <c r="G25" s="73">
        <v>-1.6369999999999999E-2</v>
      </c>
      <c r="H25" s="73">
        <v>-2.4169999999999997E-2</v>
      </c>
      <c r="I25" s="73">
        <v>-1.102E-2</v>
      </c>
      <c r="J25" s="73">
        <v>-1.6220000000000002E-2</v>
      </c>
      <c r="K25" s="73">
        <v>-2.0750000000000001E-2</v>
      </c>
      <c r="L25" s="73">
        <v>-1.4630000000000001E-2</v>
      </c>
      <c r="M25" s="73">
        <v>-1.985E-2</v>
      </c>
      <c r="N25" s="73">
        <v>-3.9369999999999995E-2</v>
      </c>
      <c r="O25" s="73">
        <v>-6.3750000000000001E-2</v>
      </c>
      <c r="P25" s="73">
        <v>-6.5040000000000001E-2</v>
      </c>
      <c r="Q25" s="73">
        <v>-5.1340000000000004E-2</v>
      </c>
      <c r="R25" s="73">
        <v>-4.922E-2</v>
      </c>
      <c r="S25" s="73">
        <v>-3.0939999999999999E-2</v>
      </c>
      <c r="T25" s="73">
        <v>-2.3650000000000001E-2</v>
      </c>
      <c r="U25" s="73">
        <v>-2.2959999999999998E-2</v>
      </c>
      <c r="V25" s="71">
        <v>2011</v>
      </c>
      <c r="AR25" s="72"/>
    </row>
    <row r="26" spans="1:44" x14ac:dyDescent="0.25">
      <c r="A26" s="2" t="s">
        <v>206</v>
      </c>
      <c r="B26" s="73">
        <v>1.3089999999999999E-2</v>
      </c>
      <c r="C26" s="73">
        <v>1.8950000000000002E-2</v>
      </c>
      <c r="D26" s="73">
        <v>4.444E-2</v>
      </c>
      <c r="E26" s="73">
        <v>4.0739999999999998E-2</v>
      </c>
      <c r="F26" s="73">
        <v>3.245E-2</v>
      </c>
      <c r="G26" s="73">
        <v>4.8239999999999998E-2</v>
      </c>
      <c r="H26" s="73">
        <v>5.8529999999999999E-2</v>
      </c>
      <c r="I26" s="73">
        <v>1.9689999999999999E-2</v>
      </c>
      <c r="J26" s="73">
        <v>1.362E-2</v>
      </c>
      <c r="K26" s="73">
        <v>-2.5500000000000002E-3</v>
      </c>
      <c r="L26" s="73">
        <v>3.4499999999999999E-3</v>
      </c>
      <c r="M26" s="73">
        <v>1.1519999999999999E-2</v>
      </c>
      <c r="N26" s="73">
        <v>2.0969999999999999E-2</v>
      </c>
      <c r="O26" s="73">
        <v>2.3879999999999998E-2</v>
      </c>
      <c r="P26" s="73">
        <v>4.9399999999999999E-3</v>
      </c>
      <c r="Q26" s="73">
        <v>-5.7999999999999996E-3</v>
      </c>
      <c r="R26" s="73">
        <v>-5.4400000000000004E-3</v>
      </c>
      <c r="S26" s="73">
        <v>-1.915E-2</v>
      </c>
      <c r="T26" s="73">
        <v>-6.8700000000000002E-3</v>
      </c>
      <c r="U26" s="73">
        <v>-1.034E-2</v>
      </c>
      <c r="V26" s="71">
        <v>2011</v>
      </c>
      <c r="AR26" s="72"/>
    </row>
    <row r="27" spans="1:44" x14ac:dyDescent="0.25">
      <c r="A27" s="2" t="s">
        <v>207</v>
      </c>
      <c r="B27" s="73" t="s">
        <v>402</v>
      </c>
      <c r="C27" s="73" t="s">
        <v>402</v>
      </c>
      <c r="D27" s="73" t="s">
        <v>402</v>
      </c>
      <c r="E27" s="73" t="s">
        <v>402</v>
      </c>
      <c r="F27" s="73" t="s">
        <v>402</v>
      </c>
      <c r="G27" s="73">
        <v>-6.6610000000000003E-2</v>
      </c>
      <c r="H27" s="73">
        <v>-6.0119999999999993E-2</v>
      </c>
      <c r="I27" s="73">
        <v>-5.6430000000000001E-2</v>
      </c>
      <c r="J27" s="73">
        <v>-8.3819999999999992E-2</v>
      </c>
      <c r="K27" s="73">
        <v>-3.6319999999999998E-2</v>
      </c>
      <c r="L27" s="73">
        <v>-3.4479999999999997E-2</v>
      </c>
      <c r="M27" s="73">
        <v>-2.8060000000000002E-2</v>
      </c>
      <c r="N27" s="73">
        <v>-3.4540000000000001E-2</v>
      </c>
      <c r="O27" s="73">
        <v>-6.4100000000000004E-2</v>
      </c>
      <c r="P27" s="73">
        <v>-3.3329999999999999E-2</v>
      </c>
      <c r="Q27" s="73">
        <v>-4.5670000000000002E-2</v>
      </c>
      <c r="R27" s="73">
        <v>-2.734E-2</v>
      </c>
      <c r="S27" s="73">
        <v>-2.954E-2</v>
      </c>
      <c r="T27" s="73">
        <v>-2.6360000000000001E-2</v>
      </c>
      <c r="U27" s="73">
        <v>-2.6770000000000002E-2</v>
      </c>
      <c r="V27" s="71">
        <v>2009</v>
      </c>
      <c r="AR27" s="72"/>
    </row>
    <row r="28" spans="1:44" x14ac:dyDescent="0.25">
      <c r="A28" s="2" t="s">
        <v>208</v>
      </c>
      <c r="B28" s="73">
        <v>-7.9560000000000006E-2</v>
      </c>
      <c r="C28" s="73">
        <v>-1.1679999999999999E-2</v>
      </c>
      <c r="D28" s="73">
        <v>-1.0460000000000001E-2</v>
      </c>
      <c r="E28" s="73">
        <v>-1.0709999999999999E-2</v>
      </c>
      <c r="F28" s="73">
        <v>-3.9000000000000003E-3</v>
      </c>
      <c r="G28" s="73">
        <v>9.7800000000000005E-3</v>
      </c>
      <c r="H28" s="73">
        <v>-1.159E-2</v>
      </c>
      <c r="I28" s="73">
        <v>-1.8249999999999999E-2</v>
      </c>
      <c r="J28" s="73">
        <v>-2.308E-2</v>
      </c>
      <c r="K28" s="73">
        <v>-1.1160000000000002E-2</v>
      </c>
      <c r="L28" s="73">
        <v>1.5399999999999999E-3</v>
      </c>
      <c r="M28" s="73">
        <v>-1.3500000000000001E-3</v>
      </c>
      <c r="N28" s="73">
        <v>-1.363E-2</v>
      </c>
      <c r="O28" s="73">
        <v>-1.052E-2</v>
      </c>
      <c r="P28" s="73">
        <v>-4.7910000000000001E-2</v>
      </c>
      <c r="Q28" s="73">
        <v>-4.4180000000000004E-2</v>
      </c>
      <c r="R28" s="73">
        <v>-3.9539999999999999E-2</v>
      </c>
      <c r="S28" s="73">
        <v>-2.6749999999999999E-2</v>
      </c>
      <c r="T28" s="73">
        <v>-1.2460000000000001E-2</v>
      </c>
      <c r="U28" s="73">
        <v>-1.567E-2</v>
      </c>
      <c r="V28" s="71">
        <v>2011</v>
      </c>
      <c r="AR28" s="72"/>
    </row>
    <row r="29" spans="1:44" x14ac:dyDescent="0.25">
      <c r="A29" s="2" t="s">
        <v>209</v>
      </c>
      <c r="B29" s="73">
        <v>2.717E-2</v>
      </c>
      <c r="C29" s="73">
        <v>1.839E-2</v>
      </c>
      <c r="D29" s="73">
        <v>1.435E-2</v>
      </c>
      <c r="E29" s="73">
        <v>7.8900000000000012E-3</v>
      </c>
      <c r="F29" s="73">
        <v>-9.6000000000000002E-4</v>
      </c>
      <c r="G29" s="73">
        <v>4.4400000000000004E-3</v>
      </c>
      <c r="H29" s="73">
        <v>1.2580000000000001E-2</v>
      </c>
      <c r="I29" s="73">
        <v>1.823E-2</v>
      </c>
      <c r="J29" s="73">
        <v>2.104E-2</v>
      </c>
      <c r="K29" s="73">
        <v>2.6259999999999999E-2</v>
      </c>
      <c r="L29" s="73">
        <v>3.1699999999999999E-2</v>
      </c>
      <c r="M29" s="73">
        <v>2.4750000000000001E-2</v>
      </c>
      <c r="N29" s="73">
        <v>2.4029999999999999E-2</v>
      </c>
      <c r="O29" s="73">
        <v>1.2619999999999999E-2</v>
      </c>
      <c r="P29" s="73">
        <v>-9.6699999999999998E-3</v>
      </c>
      <c r="Q29" s="73">
        <v>-4.0300000000000002E-2</v>
      </c>
      <c r="R29" s="73">
        <v>-3.5979999999999998E-2</v>
      </c>
      <c r="S29" s="73">
        <v>-1.7469999999999999E-2</v>
      </c>
      <c r="T29" s="73">
        <v>-1.2019999999999999E-2</v>
      </c>
      <c r="U29" s="73">
        <v>-3.0999999999999999E-3</v>
      </c>
      <c r="V29" s="71">
        <v>2012</v>
      </c>
      <c r="AR29" s="72"/>
    </row>
    <row r="30" spans="1:44" x14ac:dyDescent="0.25">
      <c r="A30" s="2" t="s">
        <v>210</v>
      </c>
      <c r="B30" s="73">
        <v>-4.8000000000000001E-2</v>
      </c>
      <c r="C30" s="73">
        <v>-3.6720000000000003E-2</v>
      </c>
      <c r="D30" s="73">
        <v>-3.1349999999999996E-2</v>
      </c>
      <c r="E30" s="73">
        <v>-4.3929999999999997E-2</v>
      </c>
      <c r="F30" s="73">
        <v>-3.5799999999999998E-2</v>
      </c>
      <c r="G30" s="73">
        <v>-2.4039999999999999E-2</v>
      </c>
      <c r="H30" s="73">
        <v>-2.5360000000000001E-2</v>
      </c>
      <c r="I30" s="73">
        <v>-3.6510000000000001E-2</v>
      </c>
      <c r="J30" s="73">
        <v>-3.9750000000000001E-2</v>
      </c>
      <c r="K30" s="73">
        <v>-4.0309999999999999E-2</v>
      </c>
      <c r="L30" s="73">
        <v>-3.9550000000000002E-2</v>
      </c>
      <c r="M30" s="73">
        <v>-3.4780000000000005E-2</v>
      </c>
      <c r="N30" s="73">
        <v>-3.3250000000000002E-2</v>
      </c>
      <c r="O30" s="73">
        <v>-3.739E-2</v>
      </c>
      <c r="P30" s="73">
        <v>-5.7430000000000002E-2</v>
      </c>
      <c r="Q30" s="73">
        <v>-5.5099999999999996E-2</v>
      </c>
      <c r="R30" s="73">
        <v>-4.8379999999999999E-2</v>
      </c>
      <c r="S30" s="73">
        <v>-5.6710000000000003E-2</v>
      </c>
      <c r="T30" s="73">
        <v>-5.74E-2</v>
      </c>
      <c r="U30" s="73">
        <v>-5.8369999999999998E-2</v>
      </c>
      <c r="V30" s="71">
        <v>2011</v>
      </c>
      <c r="AR30" s="72"/>
    </row>
    <row r="31" spans="1:44" x14ac:dyDescent="0.25">
      <c r="A31" s="2" t="s">
        <v>211</v>
      </c>
      <c r="B31" s="73" t="s">
        <v>402</v>
      </c>
      <c r="C31" s="73" t="s">
        <v>402</v>
      </c>
      <c r="D31" s="73" t="s">
        <v>402</v>
      </c>
      <c r="E31" s="73" t="s">
        <v>402</v>
      </c>
      <c r="F31" s="73" t="s">
        <v>402</v>
      </c>
      <c r="G31" s="73">
        <v>-3.7759999999999995E-2</v>
      </c>
      <c r="H31" s="73">
        <v>-5.0750000000000003E-2</v>
      </c>
      <c r="I31" s="73">
        <v>-4.2770000000000002E-2</v>
      </c>
      <c r="J31" s="73">
        <v>-5.6440000000000004E-2</v>
      </c>
      <c r="K31" s="73">
        <v>-5.5370000000000003E-2</v>
      </c>
      <c r="L31" s="73">
        <v>-3.5209999999999998E-2</v>
      </c>
      <c r="M31" s="73">
        <v>-3.5439999999999999E-2</v>
      </c>
      <c r="N31" s="73">
        <v>-2.4820000000000002E-2</v>
      </c>
      <c r="O31" s="73">
        <v>-4.4610000000000004E-2</v>
      </c>
      <c r="P31" s="73">
        <v>-7.2690000000000005E-2</v>
      </c>
      <c r="Q31" s="73">
        <v>-7.775E-2</v>
      </c>
      <c r="R31" s="73">
        <v>-5.1990000000000001E-2</v>
      </c>
      <c r="S31" s="73">
        <v>-3.354E-2</v>
      </c>
      <c r="T31" s="73">
        <v>-2.9140000000000003E-2</v>
      </c>
      <c r="U31" s="73">
        <v>-2.5750000000000002E-2</v>
      </c>
      <c r="V31" s="71">
        <v>2012</v>
      </c>
      <c r="AR31" s="72"/>
    </row>
    <row r="32" spans="1:44" x14ac:dyDescent="0.25">
      <c r="A32" s="2" t="s">
        <v>212</v>
      </c>
      <c r="B32" s="73" t="s">
        <v>402</v>
      </c>
      <c r="C32" s="73">
        <v>-4.2889999999999998E-2</v>
      </c>
      <c r="D32" s="73">
        <v>-3.1800000000000002E-2</v>
      </c>
      <c r="E32" s="73">
        <v>-3.6760000000000001E-2</v>
      </c>
      <c r="F32" s="73">
        <v>-3.0810000000000001E-2</v>
      </c>
      <c r="G32" s="73">
        <v>-4.1759999999999999E-2</v>
      </c>
      <c r="H32" s="73">
        <v>-4.9930000000000002E-2</v>
      </c>
      <c r="I32" s="73">
        <v>-5.2229999999999999E-2</v>
      </c>
      <c r="J32" s="73">
        <v>-5.5160000000000001E-2</v>
      </c>
      <c r="K32" s="73">
        <v>-5.7950000000000002E-2</v>
      </c>
      <c r="L32" s="73">
        <v>-6.1089999999999998E-2</v>
      </c>
      <c r="M32" s="73">
        <v>-3.7970000000000004E-2</v>
      </c>
      <c r="N32" s="73">
        <v>-4.156E-2</v>
      </c>
      <c r="O32" s="73">
        <v>-5.3739999999999996E-2</v>
      </c>
      <c r="P32" s="73">
        <v>-9.1670000000000001E-2</v>
      </c>
      <c r="Q32" s="73">
        <v>-9.0160000000000004E-2</v>
      </c>
      <c r="R32" s="73">
        <v>-6.5329999999999999E-2</v>
      </c>
      <c r="S32" s="73">
        <v>-4.0229999999999995E-2</v>
      </c>
      <c r="T32" s="73">
        <v>-2.9049999999999999E-2</v>
      </c>
      <c r="U32" s="73">
        <v>-1.6570000000000001E-2</v>
      </c>
      <c r="V32" s="71">
        <v>2011</v>
      </c>
      <c r="AR32" s="72"/>
    </row>
    <row r="33" spans="1:44" x14ac:dyDescent="0.25">
      <c r="A33" s="2" t="s">
        <v>213</v>
      </c>
      <c r="B33" s="73" t="s">
        <v>402</v>
      </c>
      <c r="C33" s="73" t="s">
        <v>402</v>
      </c>
      <c r="D33" s="73" t="s">
        <v>402</v>
      </c>
      <c r="E33" s="73" t="s">
        <v>402</v>
      </c>
      <c r="F33" s="73" t="s">
        <v>402</v>
      </c>
      <c r="G33" s="73" t="s">
        <v>402</v>
      </c>
      <c r="H33" s="73" t="s">
        <v>402</v>
      </c>
      <c r="I33" s="73" t="s">
        <v>402</v>
      </c>
      <c r="J33" s="73" t="s">
        <v>402</v>
      </c>
      <c r="K33" s="73">
        <v>-3.2259999999999997E-2</v>
      </c>
      <c r="L33" s="73">
        <v>-1.6000000000000001E-3</v>
      </c>
      <c r="M33" s="73">
        <v>-1.7749999999999998E-2</v>
      </c>
      <c r="N33" s="73">
        <v>-4.2500000000000003E-2</v>
      </c>
      <c r="O33" s="73">
        <v>-7.458999999999999E-2</v>
      </c>
      <c r="P33" s="73">
        <v>-6.8029999999999993E-2</v>
      </c>
      <c r="Q33" s="73">
        <v>-5.0869999999999999E-2</v>
      </c>
      <c r="R33" s="73">
        <v>-3.354E-2</v>
      </c>
      <c r="S33" s="73">
        <v>-1.357E-2</v>
      </c>
      <c r="T33" s="73">
        <v>-1.0460000000000001E-2</v>
      </c>
      <c r="U33" s="73">
        <v>-7.9500000000000005E-3</v>
      </c>
      <c r="V33" s="71">
        <v>2012</v>
      </c>
      <c r="AR33" s="72"/>
    </row>
    <row r="34" spans="1:44" x14ac:dyDescent="0.25">
      <c r="A34" s="2" t="s">
        <v>214</v>
      </c>
      <c r="B34" s="73" t="s">
        <v>402</v>
      </c>
      <c r="C34" s="73" t="s">
        <v>402</v>
      </c>
      <c r="D34" s="73">
        <v>-5.3339999999999999E-2</v>
      </c>
      <c r="E34" s="73">
        <v>-4.3659999999999997E-2</v>
      </c>
      <c r="F34" s="73">
        <v>-4.4920000000000002E-2</v>
      </c>
      <c r="G34" s="73">
        <v>-3.0520000000000002E-2</v>
      </c>
      <c r="H34" s="73">
        <v>-4.7690000000000003E-2</v>
      </c>
      <c r="I34" s="73">
        <v>-4.3959999999999999E-2</v>
      </c>
      <c r="J34" s="73">
        <v>-6.3099999999999996E-3</v>
      </c>
      <c r="K34" s="73">
        <v>-1.7469999999999999E-2</v>
      </c>
      <c r="L34" s="73">
        <v>-9.7900000000000001E-3</v>
      </c>
      <c r="M34" s="73">
        <v>-2.1649999999999999E-2</v>
      </c>
      <c r="N34" s="73">
        <v>-3.1519999999999999E-2</v>
      </c>
      <c r="O34" s="73">
        <v>-2.7740000000000001E-2</v>
      </c>
      <c r="P34" s="73">
        <v>-6.5250000000000002E-2</v>
      </c>
      <c r="Q34" s="73">
        <v>-7.1660000000000001E-2</v>
      </c>
      <c r="R34" s="73">
        <v>-4.3579999999999994E-2</v>
      </c>
      <c r="S34" s="73">
        <v>-4.478E-2</v>
      </c>
      <c r="T34" s="73">
        <v>-2.827E-2</v>
      </c>
      <c r="U34" s="73">
        <v>-2.4150000000000001E-2</v>
      </c>
      <c r="V34" s="71">
        <v>2012</v>
      </c>
      <c r="AR34" s="72"/>
    </row>
    <row r="35" spans="1:44" x14ac:dyDescent="0.25">
      <c r="A35" s="2" t="s">
        <v>215</v>
      </c>
      <c r="B35" s="73" t="s">
        <v>402</v>
      </c>
      <c r="C35" s="73">
        <v>8.9200000000000008E-3</v>
      </c>
      <c r="D35" s="73">
        <v>-9.41E-3</v>
      </c>
      <c r="E35" s="73">
        <v>-4.4099999999999999E-3</v>
      </c>
      <c r="F35" s="73">
        <v>-7.7800000000000005E-3</v>
      </c>
      <c r="G35" s="73">
        <v>-1.1519999999999999E-2</v>
      </c>
      <c r="H35" s="73">
        <v>-7.7600000000000004E-3</v>
      </c>
      <c r="I35" s="73">
        <v>-1.0589999999999999E-2</v>
      </c>
      <c r="J35" s="73">
        <v>-6.0599999999999994E-3</v>
      </c>
      <c r="K35" s="73">
        <v>-1.077E-2</v>
      </c>
      <c r="L35" s="73">
        <v>-1.299E-2</v>
      </c>
      <c r="M35" s="73">
        <v>-2.1930000000000002E-2</v>
      </c>
      <c r="N35" s="73">
        <v>-2.605E-2</v>
      </c>
      <c r="O35" s="73">
        <v>-3.4369999999999998E-2</v>
      </c>
      <c r="P35" s="73">
        <v>-4.4480000000000006E-2</v>
      </c>
      <c r="Q35" s="73">
        <v>-4.6269999999999999E-2</v>
      </c>
      <c r="R35" s="73">
        <v>-3.7249999999999998E-2</v>
      </c>
      <c r="S35" s="73">
        <v>-1.321E-2</v>
      </c>
      <c r="T35" s="73">
        <v>-1.409E-2</v>
      </c>
      <c r="U35" s="73">
        <v>-2.1489999999999999E-2</v>
      </c>
      <c r="V35" s="71">
        <v>2011</v>
      </c>
      <c r="AR35" s="72"/>
    </row>
    <row r="36" spans="1:44" x14ac:dyDescent="0.25">
      <c r="A36" s="2" t="s">
        <v>216</v>
      </c>
      <c r="B36" s="73" t="s">
        <v>402</v>
      </c>
      <c r="C36" s="73" t="s">
        <v>402</v>
      </c>
      <c r="D36" s="73" t="s">
        <v>402</v>
      </c>
      <c r="E36" s="73" t="s">
        <v>402</v>
      </c>
      <c r="F36" s="73" t="s">
        <v>402</v>
      </c>
      <c r="G36" s="73">
        <v>-8.6499999999999997E-3</v>
      </c>
      <c r="H36" s="73">
        <v>-1.405E-2</v>
      </c>
      <c r="I36" s="73">
        <v>-9.2300000000000004E-3</v>
      </c>
      <c r="J36" s="73">
        <v>-8.3599999999999994E-3</v>
      </c>
      <c r="K36" s="73">
        <v>-8.7500000000000008E-3</v>
      </c>
      <c r="L36" s="73">
        <v>-1.504E-2</v>
      </c>
      <c r="M36" s="73">
        <v>-1.2659999999999999E-2</v>
      </c>
      <c r="N36" s="73">
        <v>-1.1140000000000001E-2</v>
      </c>
      <c r="O36" s="73">
        <v>-5.348E-2</v>
      </c>
      <c r="P36" s="73">
        <v>-9.4770000000000007E-2</v>
      </c>
      <c r="Q36" s="73">
        <v>-8.0429999999999988E-2</v>
      </c>
      <c r="R36" s="73">
        <v>-7.844000000000001E-2</v>
      </c>
      <c r="S36" s="73">
        <v>-5.6989999999999999E-2</v>
      </c>
      <c r="T36" s="73">
        <v>-4.539E-2</v>
      </c>
      <c r="U36" s="73">
        <v>-5.0849999999999999E-2</v>
      </c>
      <c r="V36" s="71">
        <v>2012</v>
      </c>
      <c r="AR36" s="72"/>
    </row>
    <row r="37" spans="1:44" x14ac:dyDescent="0.25">
      <c r="A37" s="2" t="s">
        <v>217</v>
      </c>
      <c r="B37" s="73">
        <v>-6.2409999999999993E-2</v>
      </c>
      <c r="C37" s="73">
        <v>-3.7130000000000003E-2</v>
      </c>
      <c r="D37" s="73">
        <v>-3.0529999999999998E-2</v>
      </c>
      <c r="E37" s="73">
        <v>-1.736E-2</v>
      </c>
      <c r="F37" s="73">
        <v>-1.9179999999999999E-2</v>
      </c>
      <c r="G37" s="73">
        <v>-1.06E-2</v>
      </c>
      <c r="H37" s="73">
        <v>1.157E-2</v>
      </c>
      <c r="I37" s="73">
        <v>-6.9399999999999991E-3</v>
      </c>
      <c r="J37" s="73">
        <v>-1.3800000000000002E-3</v>
      </c>
      <c r="K37" s="73">
        <v>4.81E-3</v>
      </c>
      <c r="L37" s="73">
        <v>1.3580000000000002E-2</v>
      </c>
      <c r="M37" s="73">
        <v>1.6539999999999999E-2</v>
      </c>
      <c r="N37" s="73">
        <v>1.9390000000000001E-2</v>
      </c>
      <c r="O37" s="73">
        <v>1.0280000000000001E-2</v>
      </c>
      <c r="P37" s="73">
        <v>-6.9799999999999992E-3</v>
      </c>
      <c r="Q37" s="73">
        <v>9.75E-3</v>
      </c>
      <c r="R37" s="73">
        <v>1.6900000000000001E-3</v>
      </c>
      <c r="S37" s="73">
        <v>-4.4000000000000003E-3</v>
      </c>
      <c r="T37" s="73">
        <v>-9.3600000000000003E-3</v>
      </c>
      <c r="U37" s="73">
        <v>-5.6799999999999993E-3</v>
      </c>
      <c r="V37" s="71">
        <v>2011</v>
      </c>
      <c r="AR37" s="72"/>
    </row>
    <row r="38" spans="1:44" x14ac:dyDescent="0.25">
      <c r="A38" s="2" t="s">
        <v>218</v>
      </c>
      <c r="B38" s="73">
        <v>-1.898E-2</v>
      </c>
      <c r="C38" s="73">
        <v>-1.653E-2</v>
      </c>
      <c r="D38" s="73">
        <v>-2.1429999999999998E-2</v>
      </c>
      <c r="E38" s="73">
        <v>-1.213E-2</v>
      </c>
      <c r="F38" s="73">
        <v>1.0299999999999999E-3</v>
      </c>
      <c r="G38" s="73">
        <v>2.0339999999999997E-2</v>
      </c>
      <c r="H38" s="73">
        <v>3.3E-3</v>
      </c>
      <c r="I38" s="73">
        <v>-9.2000000000000003E-4</v>
      </c>
      <c r="J38" s="73">
        <v>-7.8700000000000003E-3</v>
      </c>
      <c r="K38" s="73">
        <v>-7.6100000000000004E-3</v>
      </c>
      <c r="L38" s="73">
        <v>-1.58E-3</v>
      </c>
      <c r="M38" s="73">
        <v>8.6E-3</v>
      </c>
      <c r="N38" s="73">
        <v>6.5799999999999999E-3</v>
      </c>
      <c r="O38" s="73">
        <v>1.125E-2</v>
      </c>
      <c r="P38" s="73">
        <v>8.43E-3</v>
      </c>
      <c r="Q38" s="73">
        <v>6.2E-4</v>
      </c>
      <c r="R38" s="73">
        <v>6.7000000000000002E-4</v>
      </c>
      <c r="S38" s="73">
        <v>3.2300000000000002E-3</v>
      </c>
      <c r="T38" s="73">
        <v>3.7599999999999999E-3</v>
      </c>
      <c r="U38" s="73">
        <v>6.2100000000000002E-3</v>
      </c>
      <c r="V38" s="71">
        <v>2010</v>
      </c>
      <c r="AR38" s="72"/>
    </row>
    <row r="39" spans="1:44" x14ac:dyDescent="0.25">
      <c r="A39" s="2" t="s">
        <v>219</v>
      </c>
      <c r="B39" s="73">
        <v>-3.9969999999999999E-2</v>
      </c>
      <c r="C39" s="73">
        <v>-2.9729999999999999E-2</v>
      </c>
      <c r="D39" s="73">
        <v>-1.04E-2</v>
      </c>
      <c r="E39" s="73">
        <v>1.2099999999999999E-3</v>
      </c>
      <c r="F39" s="73">
        <v>6.9999999999999993E-3</v>
      </c>
      <c r="G39" s="73">
        <v>2.349E-2</v>
      </c>
      <c r="H39" s="73">
        <v>-5.0800000000000003E-3</v>
      </c>
      <c r="I39" s="73">
        <v>-3.2899999999999999E-2</v>
      </c>
      <c r="J39" s="73">
        <v>-4.7009999999999996E-2</v>
      </c>
      <c r="K39" s="73">
        <v>-5.314E-2</v>
      </c>
      <c r="L39" s="73">
        <v>-5.0369999999999998E-2</v>
      </c>
      <c r="M39" s="73">
        <v>-4.6980000000000001E-2</v>
      </c>
      <c r="N39" s="73">
        <v>-5.2469999999999996E-2</v>
      </c>
      <c r="O39" s="73">
        <v>-7.2679999999999995E-2</v>
      </c>
      <c r="P39" s="73">
        <v>-9.6969999999999987E-2</v>
      </c>
      <c r="Q39" s="73">
        <v>-8.5540000000000005E-2</v>
      </c>
      <c r="R39" s="73">
        <v>-6.4880000000000007E-2</v>
      </c>
      <c r="S39" s="73">
        <v>-5.4120000000000001E-2</v>
      </c>
      <c r="T39" s="73">
        <v>-4.2880000000000001E-2</v>
      </c>
      <c r="U39" s="73">
        <v>-3.3570000000000003E-2</v>
      </c>
      <c r="V39" s="71">
        <v>2012</v>
      </c>
      <c r="AR39" s="72"/>
    </row>
    <row r="40" spans="1:44" x14ac:dyDescent="0.25">
      <c r="A40" s="2" t="s">
        <v>220</v>
      </c>
      <c r="B40" s="73">
        <v>-2.726E-2</v>
      </c>
      <c r="C40" s="73">
        <v>-1.908E-2</v>
      </c>
      <c r="D40" s="73">
        <v>-9.6699999999999998E-3</v>
      </c>
      <c r="E40" s="73">
        <v>-1.24E-3</v>
      </c>
      <c r="F40" s="73">
        <v>-1.98E-3</v>
      </c>
      <c r="G40" s="73">
        <v>4.2500000000000003E-3</v>
      </c>
      <c r="H40" s="73">
        <v>-9.4399999999999987E-3</v>
      </c>
      <c r="I40" s="73">
        <v>-3.5910000000000004E-2</v>
      </c>
      <c r="J40" s="73">
        <v>-4.4539999999999996E-2</v>
      </c>
      <c r="K40" s="73">
        <v>-4.3869999999999992E-2</v>
      </c>
      <c r="L40" s="73">
        <v>-3.4110000000000001E-2</v>
      </c>
      <c r="M40" s="73">
        <v>-2.307E-2</v>
      </c>
      <c r="N40" s="73">
        <v>-2.8210000000000002E-2</v>
      </c>
      <c r="O40" s="73">
        <v>-5.1319999999999998E-2</v>
      </c>
      <c r="P40" s="73">
        <v>-8.138999999999999E-2</v>
      </c>
      <c r="Q40" s="73">
        <v>-8.478999999999999E-2</v>
      </c>
      <c r="R40" s="73">
        <v>-7.6740000000000003E-2</v>
      </c>
      <c r="S40" s="73">
        <v>-6.3670000000000004E-2</v>
      </c>
      <c r="T40" s="73">
        <v>-4.6219999999999997E-2</v>
      </c>
      <c r="U40" s="73">
        <v>-3.8640000000000001E-2</v>
      </c>
      <c r="V40" s="71">
        <v>2012</v>
      </c>
      <c r="AR40" s="72"/>
    </row>
    <row r="42" spans="1:44" x14ac:dyDescent="0.25">
      <c r="A42" s="52" t="s">
        <v>397</v>
      </c>
    </row>
    <row r="43" spans="1:44" x14ac:dyDescent="0.25">
      <c r="A43" s="53" t="s">
        <v>398</v>
      </c>
      <c r="G43" s="38" t="s">
        <v>399</v>
      </c>
    </row>
    <row r="44" spans="1:44" x14ac:dyDescent="0.25">
      <c r="A44" t="s">
        <v>392</v>
      </c>
    </row>
    <row r="45" spans="1:44" x14ac:dyDescent="0.25">
      <c r="B45" s="52">
        <v>1995</v>
      </c>
      <c r="C45" s="52">
        <v>1996</v>
      </c>
      <c r="D45" s="52">
        <v>1997</v>
      </c>
      <c r="E45" s="52">
        <v>1998</v>
      </c>
      <c r="F45" s="52">
        <v>1999</v>
      </c>
      <c r="G45" s="52">
        <v>2000</v>
      </c>
      <c r="H45" s="52">
        <v>2001</v>
      </c>
      <c r="I45" s="52">
        <v>2002</v>
      </c>
      <c r="J45" s="52">
        <v>2003</v>
      </c>
      <c r="K45" s="52">
        <v>2004</v>
      </c>
      <c r="L45" s="52">
        <v>2005</v>
      </c>
      <c r="M45" s="52">
        <v>2006</v>
      </c>
      <c r="N45" s="52">
        <v>2007</v>
      </c>
      <c r="O45" s="52">
        <v>2008</v>
      </c>
      <c r="P45" s="52">
        <v>2009</v>
      </c>
      <c r="Q45" s="52">
        <v>2010</v>
      </c>
      <c r="R45" s="52">
        <v>2011</v>
      </c>
      <c r="S45" s="52">
        <v>2012</v>
      </c>
      <c r="T45" s="52">
        <v>2013</v>
      </c>
      <c r="U45" s="52">
        <v>2014</v>
      </c>
    </row>
    <row r="46" spans="1:44" x14ac:dyDescent="0.25">
      <c r="A46" s="2" t="s">
        <v>184</v>
      </c>
      <c r="B46" s="74">
        <v>-1.8748615511002321E-3</v>
      </c>
      <c r="C46" s="74">
        <v>6.6262145054664179E-3</v>
      </c>
      <c r="D46" s="74">
        <v>1.7670595938924224E-2</v>
      </c>
      <c r="E46" s="74">
        <v>2.887431034841138E-2</v>
      </c>
      <c r="F46" s="74">
        <v>3.1693645358063322E-2</v>
      </c>
      <c r="G46" s="74">
        <v>1.8188240634577146E-2</v>
      </c>
      <c r="H46" s="74">
        <v>8.2220981655621566E-3</v>
      </c>
      <c r="I46" s="74">
        <v>1.827656309398875E-2</v>
      </c>
      <c r="J46" s="74">
        <v>1.9685468190202227E-2</v>
      </c>
      <c r="K46" s="74">
        <v>1.6381144506665168E-2</v>
      </c>
      <c r="L46" s="74">
        <v>1.6689474430906411E-2</v>
      </c>
      <c r="M46" s="74">
        <v>1.8985578528587569E-2</v>
      </c>
      <c r="N46" s="74">
        <v>1.007929722835448E-2</v>
      </c>
      <c r="O46" s="74">
        <v>-1.4278624489158237E-2</v>
      </c>
      <c r="P46" s="74">
        <v>-4.5934288079091903E-2</v>
      </c>
      <c r="Q46" s="74">
        <v>-4.3811988856689868E-2</v>
      </c>
      <c r="R46" s="74">
        <v>-2.7796019294883338E-2</v>
      </c>
      <c r="S46" s="74">
        <v>-2.5554755560869565E-2</v>
      </c>
      <c r="T46" s="74">
        <v>-7.6991193760364771E-3</v>
      </c>
      <c r="U46" s="74">
        <v>4.5533107040828212E-3</v>
      </c>
      <c r="X46" s="72"/>
      <c r="Y46" s="72"/>
      <c r="Z46" s="72"/>
      <c r="AA46" s="72"/>
      <c r="AB46" s="72"/>
      <c r="AC46" s="72"/>
      <c r="AD46" s="72"/>
      <c r="AE46" s="72"/>
      <c r="AF46" s="72"/>
      <c r="AG46" s="72"/>
      <c r="AH46" s="72"/>
      <c r="AI46" s="72"/>
      <c r="AJ46" s="72"/>
      <c r="AK46" s="72"/>
      <c r="AL46" s="72"/>
      <c r="AM46" s="72"/>
      <c r="AN46" s="72"/>
      <c r="AO46" s="72"/>
      <c r="AP46" s="72"/>
      <c r="AQ46" s="72"/>
    </row>
    <row r="47" spans="1:44" x14ac:dyDescent="0.25">
      <c r="A47" s="2" t="s">
        <v>185</v>
      </c>
      <c r="B47" s="74">
        <v>-2.4950939861763249E-2</v>
      </c>
      <c r="C47" s="74">
        <v>-3.5475896207520707E-3</v>
      </c>
      <c r="D47" s="74">
        <v>1.6735520699345346E-2</v>
      </c>
      <c r="E47" s="74">
        <v>1.1473619549242593E-2</v>
      </c>
      <c r="F47" s="74">
        <v>-1.36192879709461E-3</v>
      </c>
      <c r="G47" s="74">
        <v>-4.7350320181565007E-3</v>
      </c>
      <c r="H47" s="74">
        <v>1.887732740904095E-2</v>
      </c>
      <c r="I47" s="74">
        <v>1.0862249565021565E-2</v>
      </c>
      <c r="J47" s="74">
        <v>5.9903180263035441E-3</v>
      </c>
      <c r="K47" s="74">
        <v>1.2984363565597285E-2</v>
      </c>
      <c r="L47" s="74">
        <v>4.5208972188455557E-3</v>
      </c>
      <c r="M47" s="74">
        <v>-2.2209904169047524E-3</v>
      </c>
      <c r="N47" s="74">
        <v>-1.0889617399310341E-4</v>
      </c>
      <c r="O47" s="74">
        <v>-4.0576488861141105E-3</v>
      </c>
      <c r="P47" s="74">
        <v>-1.351537470546804E-2</v>
      </c>
      <c r="Q47" s="74">
        <v>-7.63869435712988E-3</v>
      </c>
      <c r="R47" s="74">
        <v>2.6905036864136034E-3</v>
      </c>
      <c r="S47" s="74">
        <v>1.0595033392438648E-2</v>
      </c>
      <c r="T47" s="74">
        <v>1.0786008196455359E-2</v>
      </c>
      <c r="U47" s="74">
        <v>1.6081101347189982E-2</v>
      </c>
      <c r="X47" s="72"/>
      <c r="Y47" s="72"/>
      <c r="Z47" s="72"/>
      <c r="AA47" s="72"/>
      <c r="AB47" s="72"/>
      <c r="AC47" s="72"/>
      <c r="AD47" s="72"/>
      <c r="AE47" s="72"/>
      <c r="AF47" s="72"/>
      <c r="AG47" s="72"/>
      <c r="AH47" s="72"/>
      <c r="AI47" s="72"/>
      <c r="AJ47" s="72"/>
      <c r="AK47" s="72"/>
      <c r="AL47" s="72"/>
      <c r="AM47" s="72"/>
      <c r="AN47" s="72"/>
      <c r="AO47" s="72"/>
      <c r="AP47" s="72"/>
      <c r="AQ47" s="72"/>
    </row>
    <row r="48" spans="1:44" x14ac:dyDescent="0.25">
      <c r="A48" s="2" t="s">
        <v>186</v>
      </c>
      <c r="B48" s="74">
        <v>4.4522538123602198E-2</v>
      </c>
      <c r="C48" s="74">
        <v>4.966268934687372E-2</v>
      </c>
      <c r="D48" s="74">
        <v>5.6128682960457602E-2</v>
      </c>
      <c r="E48" s="74">
        <v>6.7758301678306335E-2</v>
      </c>
      <c r="F48" s="74">
        <v>5.8329621789777172E-2</v>
      </c>
      <c r="G48" s="74">
        <v>5.3810743564196038E-2</v>
      </c>
      <c r="H48" s="74">
        <v>5.6577705058186128E-2</v>
      </c>
      <c r="I48" s="74">
        <v>5.1104155505551446E-2</v>
      </c>
      <c r="J48" s="74">
        <v>3.943021822870417E-2</v>
      </c>
      <c r="K48" s="74">
        <v>3.8039990314110927E-2</v>
      </c>
      <c r="L48" s="74">
        <v>3.5423277952415538E-2</v>
      </c>
      <c r="M48" s="74">
        <v>3.2463444410150283E-2</v>
      </c>
      <c r="N48" s="74">
        <v>2.2863585493781858E-2</v>
      </c>
      <c r="O48" s="74">
        <v>1.2455716177964728E-2</v>
      </c>
      <c r="P48" s="74">
        <v>-9.3255379797148978E-3</v>
      </c>
      <c r="Q48" s="74">
        <v>-4.2214549927213681E-3</v>
      </c>
      <c r="R48" s="74">
        <v>-7.5473494569370594E-3</v>
      </c>
      <c r="S48" s="74">
        <v>2.9132062838122946E-3</v>
      </c>
      <c r="T48" s="74">
        <v>1.4020739286423445E-2</v>
      </c>
      <c r="U48" s="74">
        <v>1.931470928205313E-2</v>
      </c>
      <c r="X48" s="72"/>
      <c r="Y48" s="72"/>
      <c r="Z48" s="72"/>
      <c r="AA48" s="72"/>
      <c r="AB48" s="72"/>
      <c r="AC48" s="72"/>
      <c r="AD48" s="72"/>
      <c r="AE48" s="72"/>
      <c r="AF48" s="72"/>
      <c r="AG48" s="72"/>
      <c r="AH48" s="72"/>
      <c r="AI48" s="72"/>
      <c r="AJ48" s="72"/>
      <c r="AK48" s="72"/>
      <c r="AL48" s="72"/>
      <c r="AM48" s="72"/>
      <c r="AN48" s="72"/>
      <c r="AO48" s="72"/>
      <c r="AP48" s="72"/>
      <c r="AQ48" s="72"/>
    </row>
    <row r="49" spans="1:43" x14ac:dyDescent="0.25">
      <c r="A49" s="69" t="s">
        <v>187</v>
      </c>
      <c r="B49" s="74" t="s">
        <v>402</v>
      </c>
      <c r="C49" s="74" t="s">
        <v>402</v>
      </c>
      <c r="D49" s="74" t="s">
        <v>402</v>
      </c>
      <c r="E49" s="74" t="s">
        <v>402</v>
      </c>
      <c r="F49" s="74" t="s">
        <v>402</v>
      </c>
      <c r="G49" s="74" t="s">
        <v>402</v>
      </c>
      <c r="H49" s="74" t="s">
        <v>402</v>
      </c>
      <c r="I49" s="74" t="s">
        <v>402</v>
      </c>
      <c r="J49" s="74" t="s">
        <v>402</v>
      </c>
      <c r="K49" s="74" t="s">
        <v>402</v>
      </c>
      <c r="L49" s="74" t="s">
        <v>402</v>
      </c>
      <c r="M49" s="74" t="s">
        <v>402</v>
      </c>
      <c r="N49" s="74" t="s">
        <v>402</v>
      </c>
      <c r="O49" s="74" t="s">
        <v>402</v>
      </c>
      <c r="P49" s="74" t="s">
        <v>402</v>
      </c>
      <c r="Q49" s="74" t="s">
        <v>402</v>
      </c>
      <c r="R49" s="74" t="s">
        <v>402</v>
      </c>
      <c r="S49" s="74" t="s">
        <v>402</v>
      </c>
      <c r="T49" s="74" t="s">
        <v>402</v>
      </c>
      <c r="U49" s="74" t="s">
        <v>402</v>
      </c>
      <c r="X49" s="72"/>
      <c r="Y49" s="72"/>
      <c r="Z49" s="72"/>
      <c r="AA49" s="72"/>
      <c r="AB49" s="72"/>
      <c r="AC49" s="72"/>
      <c r="AD49" s="72"/>
      <c r="AE49" s="72"/>
      <c r="AF49" s="72"/>
      <c r="AG49" s="72"/>
      <c r="AH49" s="72"/>
      <c r="AI49" s="72"/>
      <c r="AJ49" s="72"/>
      <c r="AK49" s="72"/>
      <c r="AL49" s="72"/>
      <c r="AM49" s="72"/>
      <c r="AN49" s="72"/>
      <c r="AO49" s="72"/>
      <c r="AP49" s="72"/>
      <c r="AQ49" s="72"/>
    </row>
    <row r="50" spans="1:43" x14ac:dyDescent="0.25">
      <c r="A50" s="2" t="s">
        <v>188</v>
      </c>
      <c r="B50" s="74">
        <v>8.7066989801321687E-3</v>
      </c>
      <c r="C50" s="74">
        <v>3.2792220058985196E-2</v>
      </c>
      <c r="D50" s="74">
        <v>5.3366641424439011E-2</v>
      </c>
      <c r="E50" s="74">
        <v>5.0590194453195875E-2</v>
      </c>
      <c r="F50" s="74">
        <v>5.0782172444510415E-2</v>
      </c>
      <c r="G50" s="74">
        <v>4.6610930628849204E-2</v>
      </c>
      <c r="H50" s="74">
        <v>2.3071199668867223E-2</v>
      </c>
      <c r="I50" s="74">
        <v>2.1388367759635776E-2</v>
      </c>
      <c r="J50" s="74">
        <v>1.5858356176347864E-2</v>
      </c>
      <c r="K50" s="74">
        <v>2.1933176703884224E-2</v>
      </c>
      <c r="L50" s="74">
        <v>2.1045313620936267E-2</v>
      </c>
      <c r="M50" s="74">
        <v>1.661825936275161E-2</v>
      </c>
      <c r="N50" s="74">
        <v>1.1796350278066659E-2</v>
      </c>
      <c r="O50" s="74">
        <v>-9.9652620658923514E-3</v>
      </c>
      <c r="P50" s="74">
        <v>-2.9519013262816748E-2</v>
      </c>
      <c r="Q50" s="74">
        <v>-3.9714304659394163E-2</v>
      </c>
      <c r="R50" s="74">
        <v>-3.3649801387612484E-2</v>
      </c>
      <c r="S50" s="74">
        <v>-2.511378909584025E-2</v>
      </c>
      <c r="T50" s="74">
        <v>-2.0130254899809706E-2</v>
      </c>
      <c r="U50" s="74">
        <v>-1.5214099174944339E-2</v>
      </c>
      <c r="X50" s="72"/>
      <c r="Y50" s="72"/>
      <c r="Z50" s="72"/>
      <c r="AA50" s="72"/>
      <c r="AB50" s="72"/>
      <c r="AC50" s="72"/>
      <c r="AD50" s="72"/>
      <c r="AE50" s="72"/>
      <c r="AF50" s="72"/>
      <c r="AG50" s="72"/>
      <c r="AH50" s="72"/>
      <c r="AI50" s="72"/>
      <c r="AJ50" s="72"/>
      <c r="AK50" s="72"/>
      <c r="AL50" s="72"/>
      <c r="AM50" s="72"/>
      <c r="AN50" s="72"/>
      <c r="AO50" s="72"/>
      <c r="AP50" s="72"/>
      <c r="AQ50" s="72"/>
    </row>
    <row r="51" spans="1:43" x14ac:dyDescent="0.25">
      <c r="A51" s="69" t="s">
        <v>189</v>
      </c>
      <c r="B51" s="74" t="s">
        <v>402</v>
      </c>
      <c r="C51" s="74" t="s">
        <v>402</v>
      </c>
      <c r="D51" s="74" t="s">
        <v>402</v>
      </c>
      <c r="E51" s="74" t="s">
        <v>402</v>
      </c>
      <c r="F51" s="74" t="s">
        <v>402</v>
      </c>
      <c r="G51" s="74" t="s">
        <v>402</v>
      </c>
      <c r="H51" s="74" t="s">
        <v>402</v>
      </c>
      <c r="I51" s="74" t="s">
        <v>402</v>
      </c>
      <c r="J51" s="74" t="s">
        <v>402</v>
      </c>
      <c r="K51" s="74" t="s">
        <v>402</v>
      </c>
      <c r="L51" s="74" t="s">
        <v>402</v>
      </c>
      <c r="M51" s="74" t="s">
        <v>402</v>
      </c>
      <c r="N51" s="74" t="s">
        <v>402</v>
      </c>
      <c r="O51" s="74" t="s">
        <v>402</v>
      </c>
      <c r="P51" s="74" t="s">
        <v>402</v>
      </c>
      <c r="Q51" s="74" t="s">
        <v>402</v>
      </c>
      <c r="R51" s="74" t="s">
        <v>402</v>
      </c>
      <c r="S51" s="74" t="s">
        <v>402</v>
      </c>
      <c r="T51" s="74" t="s">
        <v>402</v>
      </c>
      <c r="U51" s="74" t="s">
        <v>402</v>
      </c>
      <c r="X51" s="72"/>
      <c r="Y51" s="72"/>
      <c r="Z51" s="72"/>
      <c r="AA51" s="72"/>
      <c r="AB51" s="72"/>
      <c r="AC51" s="72"/>
      <c r="AD51" s="72"/>
      <c r="AE51" s="72"/>
      <c r="AF51" s="72"/>
      <c r="AG51" s="72"/>
      <c r="AH51" s="72"/>
      <c r="AI51" s="72"/>
      <c r="AJ51" s="72"/>
      <c r="AK51" s="72"/>
      <c r="AL51" s="72"/>
      <c r="AM51" s="72"/>
      <c r="AN51" s="72"/>
      <c r="AO51" s="72"/>
      <c r="AP51" s="72"/>
      <c r="AQ51" s="72"/>
    </row>
    <row r="52" spans="1:43" x14ac:dyDescent="0.25">
      <c r="A52" s="2" t="s">
        <v>190</v>
      </c>
      <c r="B52" s="74" t="s">
        <v>402</v>
      </c>
      <c r="C52" s="74" t="s">
        <v>402</v>
      </c>
      <c r="D52" s="74" t="s">
        <v>402</v>
      </c>
      <c r="E52" s="74" t="s">
        <v>402</v>
      </c>
      <c r="F52" s="74">
        <v>-2.4610586578371278E-2</v>
      </c>
      <c r="G52" s="74">
        <v>-4.611398370601387E-2</v>
      </c>
      <c r="H52" s="74">
        <v>-3.7722490097606497E-2</v>
      </c>
      <c r="I52" s="74">
        <v>-3.7798986739236894E-2</v>
      </c>
      <c r="J52" s="74">
        <v>-7.3180787652039378E-2</v>
      </c>
      <c r="K52" s="74">
        <v>-1.8987475364459567E-2</v>
      </c>
      <c r="L52" s="74">
        <v>-3.7303772348052634E-2</v>
      </c>
      <c r="M52" s="74">
        <v>-3.5339210661140888E-2</v>
      </c>
      <c r="N52" s="74">
        <v>-2.6325478455712471E-2</v>
      </c>
      <c r="O52" s="74">
        <v>-3.5277440527857806E-2</v>
      </c>
      <c r="P52" s="74">
        <v>-5.4109426464843818E-2</v>
      </c>
      <c r="Q52" s="74">
        <v>-4.2947620236688328E-2</v>
      </c>
      <c r="R52" s="74">
        <v>-3.1360076089226904E-2</v>
      </c>
      <c r="S52" s="74">
        <v>1.8616924937958927E-4</v>
      </c>
      <c r="T52" s="74">
        <v>-1.0106088179276187E-3</v>
      </c>
      <c r="U52" s="74">
        <v>2.8586913939651244E-3</v>
      </c>
      <c r="X52" s="72"/>
      <c r="Y52" s="72"/>
      <c r="Z52" s="72"/>
      <c r="AA52" s="72"/>
      <c r="AB52" s="72"/>
      <c r="AC52" s="72"/>
      <c r="AD52" s="72"/>
      <c r="AE52" s="72"/>
      <c r="AF52" s="72"/>
      <c r="AG52" s="72"/>
      <c r="AH52" s="72"/>
      <c r="AI52" s="72"/>
      <c r="AJ52" s="72"/>
      <c r="AK52" s="72"/>
      <c r="AL52" s="72"/>
      <c r="AM52" s="72"/>
      <c r="AN52" s="72"/>
      <c r="AO52" s="72"/>
      <c r="AP52" s="72"/>
      <c r="AQ52" s="72"/>
    </row>
    <row r="53" spans="1:43" x14ac:dyDescent="0.25">
      <c r="A53" s="2" t="s">
        <v>191</v>
      </c>
      <c r="B53" s="74">
        <v>9.4268677266101022E-3</v>
      </c>
      <c r="C53" s="74">
        <v>1.1159310801518732E-2</v>
      </c>
      <c r="D53" s="74">
        <v>1.6001322824610885E-2</v>
      </c>
      <c r="E53" s="74">
        <v>1.7419478343508609E-2</v>
      </c>
      <c r="F53" s="74">
        <v>2.7780615452237964E-2</v>
      </c>
      <c r="G53" s="74">
        <v>2.5894867843083452E-2</v>
      </c>
      <c r="H53" s="74">
        <v>1.2933224601956705E-2</v>
      </c>
      <c r="I53" s="74">
        <v>8.2173338932980955E-3</v>
      </c>
      <c r="J53" s="74">
        <v>1.0888441281719665E-2</v>
      </c>
      <c r="K53" s="74">
        <v>2.3200037098918956E-2</v>
      </c>
      <c r="L53" s="74">
        <v>4.5729513948927387E-2</v>
      </c>
      <c r="M53" s="74">
        <v>3.1656679203463739E-2</v>
      </c>
      <c r="N53" s="74">
        <v>2.2651436931515008E-2</v>
      </c>
      <c r="O53" s="74">
        <v>1.3434250037278724E-2</v>
      </c>
      <c r="P53" s="74">
        <v>-1.4300839846277478E-2</v>
      </c>
      <c r="Q53" s="74">
        <v>-2.043473125313592E-3</v>
      </c>
      <c r="R53" s="74">
        <v>3.8538118077907258E-3</v>
      </c>
      <c r="S53" s="74">
        <v>-1.6697974967158781E-3</v>
      </c>
      <c r="T53" s="74">
        <v>4.0356509812456082E-3</v>
      </c>
      <c r="U53" s="74">
        <v>1.6267125993836931E-3</v>
      </c>
      <c r="X53" s="72"/>
      <c r="Y53" s="72"/>
      <c r="Z53" s="72"/>
      <c r="AA53" s="72"/>
      <c r="AB53" s="72"/>
      <c r="AC53" s="72"/>
      <c r="AD53" s="72"/>
      <c r="AE53" s="72"/>
      <c r="AF53" s="72"/>
      <c r="AG53" s="72"/>
      <c r="AH53" s="72"/>
      <c r="AI53" s="72"/>
      <c r="AJ53" s="72"/>
      <c r="AK53" s="72"/>
      <c r="AL53" s="72"/>
      <c r="AM53" s="72"/>
      <c r="AN53" s="72"/>
      <c r="AO53" s="72"/>
      <c r="AP53" s="72"/>
      <c r="AQ53" s="72"/>
    </row>
    <row r="54" spans="1:43" x14ac:dyDescent="0.25">
      <c r="A54" s="2" t="s">
        <v>192</v>
      </c>
      <c r="B54" s="74" t="s">
        <v>402</v>
      </c>
      <c r="C54" s="74" t="s">
        <v>402</v>
      </c>
      <c r="D54" s="74" t="s">
        <v>402</v>
      </c>
      <c r="E54" s="74" t="s">
        <v>402</v>
      </c>
      <c r="F54" s="74" t="s">
        <v>402</v>
      </c>
      <c r="G54" s="74" t="s">
        <v>402</v>
      </c>
      <c r="H54" s="74" t="s">
        <v>402</v>
      </c>
      <c r="I54" s="74">
        <v>8.4180317185798027E-3</v>
      </c>
      <c r="J54" s="74">
        <v>1.4087369593012085E-2</v>
      </c>
      <c r="K54" s="74">
        <v>1.0187976635205785E-2</v>
      </c>
      <c r="L54" s="74">
        <v>8.0997404292862179E-4</v>
      </c>
      <c r="M54" s="74">
        <v>-6.3920252228350048E-3</v>
      </c>
      <c r="N54" s="74">
        <v>-1.2170791735339154E-2</v>
      </c>
      <c r="O54" s="74">
        <v>-3.9050165487706297E-2</v>
      </c>
      <c r="P54" s="74">
        <v>-1.3634058995196756E-2</v>
      </c>
      <c r="Q54" s="74">
        <v>-4.8090527183755911E-3</v>
      </c>
      <c r="R54" s="74">
        <v>-1.8145761324956128E-3</v>
      </c>
      <c r="S54" s="74">
        <v>1.2418870310323672E-2</v>
      </c>
      <c r="T54" s="74">
        <v>8.8933203654482495E-3</v>
      </c>
      <c r="U54" s="74">
        <v>9.540870620688667E-3</v>
      </c>
      <c r="X54" s="72"/>
      <c r="Y54" s="72"/>
      <c r="Z54" s="72"/>
      <c r="AA54" s="72"/>
      <c r="AB54" s="72"/>
      <c r="AC54" s="72"/>
      <c r="AD54" s="72"/>
      <c r="AE54" s="72"/>
      <c r="AF54" s="72"/>
      <c r="AG54" s="72"/>
      <c r="AH54" s="72"/>
      <c r="AI54" s="72"/>
      <c r="AJ54" s="72"/>
      <c r="AK54" s="72"/>
      <c r="AL54" s="72"/>
      <c r="AM54" s="72"/>
      <c r="AN54" s="72"/>
      <c r="AO54" s="72"/>
      <c r="AP54" s="72"/>
      <c r="AQ54" s="72"/>
    </row>
    <row r="55" spans="1:43" x14ac:dyDescent="0.25">
      <c r="A55" s="2" t="s">
        <v>193</v>
      </c>
      <c r="B55" s="74">
        <v>-4.2148597440553473E-3</v>
      </c>
      <c r="C55" s="74">
        <v>1.0811860681899712E-2</v>
      </c>
      <c r="D55" s="74">
        <v>9.1189159892958952E-3</v>
      </c>
      <c r="E55" s="74">
        <v>3.0780806640911571E-2</v>
      </c>
      <c r="F55" s="74">
        <v>3.2275514016296823E-2</v>
      </c>
      <c r="G55" s="74">
        <v>7.1444392513458493E-2</v>
      </c>
      <c r="H55" s="74">
        <v>5.3091288051311955E-2</v>
      </c>
      <c r="I55" s="74">
        <v>4.3927161617918618E-2</v>
      </c>
      <c r="J55" s="74">
        <v>2.9346870431278104E-2</v>
      </c>
      <c r="K55" s="74">
        <v>2.2755541391058266E-2</v>
      </c>
      <c r="L55" s="74">
        <v>2.3991546491119103E-2</v>
      </c>
      <c r="M55" s="74">
        <v>2.542536962037064E-2</v>
      </c>
      <c r="N55" s="74">
        <v>2.4040462087329774E-2</v>
      </c>
      <c r="O55" s="74">
        <v>1.2537083196150258E-2</v>
      </c>
      <c r="P55" s="74">
        <v>-1.3489520011714447E-2</v>
      </c>
      <c r="Q55" s="74">
        <v>-1.952948015892194E-2</v>
      </c>
      <c r="R55" s="74">
        <v>-1.1330846353291301E-2</v>
      </c>
      <c r="S55" s="74">
        <v>-1.828786745841255E-2</v>
      </c>
      <c r="T55" s="74">
        <v>-1.3657867342149705E-2</v>
      </c>
      <c r="U55" s="74">
        <v>-1.0579699308852948E-2</v>
      </c>
      <c r="X55" s="72"/>
      <c r="Y55" s="72"/>
      <c r="Z55" s="72"/>
      <c r="AA55" s="72"/>
      <c r="AB55" s="72"/>
      <c r="AC55" s="72"/>
      <c r="AD55" s="72"/>
      <c r="AE55" s="72"/>
      <c r="AF55" s="72"/>
      <c r="AG55" s="72"/>
      <c r="AH55" s="72"/>
      <c r="AI55" s="72"/>
      <c r="AJ55" s="72"/>
      <c r="AK55" s="72"/>
      <c r="AL55" s="72"/>
      <c r="AM55" s="72"/>
      <c r="AN55" s="72"/>
      <c r="AO55" s="72"/>
      <c r="AP55" s="72"/>
      <c r="AQ55" s="72"/>
    </row>
    <row r="56" spans="1:43" x14ac:dyDescent="0.25">
      <c r="A56" s="2" t="s">
        <v>194</v>
      </c>
      <c r="B56" s="74">
        <v>-1.4762496684013852E-2</v>
      </c>
      <c r="C56" s="74">
        <v>-2.2044557338074442E-3</v>
      </c>
      <c r="D56" s="74">
        <v>1.2639266768812447E-3</v>
      </c>
      <c r="E56" s="74">
        <v>6.5742708925848829E-3</v>
      </c>
      <c r="F56" s="74">
        <v>8.4165435245092818E-3</v>
      </c>
      <c r="G56" s="74">
        <v>-8.2693636273223402E-5</v>
      </c>
      <c r="H56" s="74">
        <v>-3.584689059614109E-4</v>
      </c>
      <c r="I56" s="74">
        <v>-1.3057165257700209E-2</v>
      </c>
      <c r="J56" s="74">
        <v>-2.0246453783386423E-2</v>
      </c>
      <c r="K56" s="74">
        <v>-1.5680627971657521E-2</v>
      </c>
      <c r="L56" s="74">
        <v>-1.6624441657546608E-2</v>
      </c>
      <c r="M56" s="74">
        <v>-1.0902882956516804E-2</v>
      </c>
      <c r="N56" s="74">
        <v>-1.7726249556606927E-2</v>
      </c>
      <c r="O56" s="74">
        <v>-1.7871315402324624E-2</v>
      </c>
      <c r="P56" s="74">
        <v>-4.5877957636481198E-2</v>
      </c>
      <c r="Q56" s="74">
        <v>-3.8560279389180892E-2</v>
      </c>
      <c r="R56" s="74">
        <v>-2.1516075541899288E-2</v>
      </c>
      <c r="S56" s="74">
        <v>-1.3467757227453459E-2</v>
      </c>
      <c r="T56" s="74">
        <v>2.9963606074261242E-3</v>
      </c>
      <c r="U56" s="74">
        <v>1.0879069090479331E-2</v>
      </c>
      <c r="X56" s="72"/>
      <c r="Y56" s="72"/>
      <c r="Z56" s="72"/>
      <c r="AA56" s="72"/>
      <c r="AB56" s="72"/>
      <c r="AC56" s="72"/>
      <c r="AD56" s="72"/>
      <c r="AE56" s="72"/>
      <c r="AF56" s="72"/>
      <c r="AG56" s="72"/>
      <c r="AH56" s="72"/>
      <c r="AI56" s="72"/>
      <c r="AJ56" s="72"/>
      <c r="AK56" s="72"/>
      <c r="AL56" s="72"/>
      <c r="AM56" s="72"/>
      <c r="AN56" s="72"/>
      <c r="AO56" s="72"/>
      <c r="AP56" s="72"/>
      <c r="AQ56" s="72"/>
    </row>
    <row r="57" spans="1:43" x14ac:dyDescent="0.25">
      <c r="A57" s="2" t="s">
        <v>195</v>
      </c>
      <c r="B57" s="74">
        <v>3.6498333902602736E-3</v>
      </c>
      <c r="C57" s="74">
        <v>1.8488253638282745E-3</v>
      </c>
      <c r="D57" s="74">
        <v>7.3809027658845606E-3</v>
      </c>
      <c r="E57" s="74">
        <v>1.1965385870843335E-2</v>
      </c>
      <c r="F57" s="74">
        <v>1.3619748350403129E-2</v>
      </c>
      <c r="G57" s="74">
        <v>9.907269350530613E-3</v>
      </c>
      <c r="H57" s="74">
        <v>-8.4741816923090164E-3</v>
      </c>
      <c r="I57" s="74">
        <v>-1.225239581223222E-2</v>
      </c>
      <c r="J57" s="74">
        <v>-7.1103798775672402E-3</v>
      </c>
      <c r="K57" s="74">
        <v>-3.0131437601947073E-3</v>
      </c>
      <c r="L57" s="74">
        <v>3.2915601655518125E-3</v>
      </c>
      <c r="M57" s="74">
        <v>8.9665741185396049E-3</v>
      </c>
      <c r="N57" s="74">
        <v>1.8013328932093207E-2</v>
      </c>
      <c r="O57" s="74">
        <v>1.4816410664616465E-2</v>
      </c>
      <c r="P57" s="74">
        <v>6.8416803026923297E-3</v>
      </c>
      <c r="Q57" s="74">
        <v>-4.5601118887419649E-3</v>
      </c>
      <c r="R57" s="74">
        <v>6.1717336863862157E-3</v>
      </c>
      <c r="S57" s="74">
        <v>1.4029385555261613E-2</v>
      </c>
      <c r="T57" s="74">
        <v>1.3523577162324867E-2</v>
      </c>
      <c r="U57" s="74">
        <v>1.3117617611519007E-2</v>
      </c>
      <c r="X57" s="72"/>
      <c r="Y57" s="72"/>
      <c r="Z57" s="72"/>
      <c r="AA57" s="72"/>
      <c r="AB57" s="72"/>
      <c r="AC57" s="72"/>
      <c r="AD57" s="72"/>
      <c r="AE57" s="72"/>
      <c r="AF57" s="72"/>
      <c r="AG57" s="72"/>
      <c r="AH57" s="72"/>
      <c r="AI57" s="72"/>
      <c r="AJ57" s="72"/>
      <c r="AK57" s="72"/>
      <c r="AL57" s="72"/>
      <c r="AM57" s="72"/>
      <c r="AN57" s="72"/>
      <c r="AO57" s="72"/>
      <c r="AP57" s="72"/>
      <c r="AQ57" s="72"/>
    </row>
    <row r="58" spans="1:43" x14ac:dyDescent="0.25">
      <c r="A58" s="2" t="s">
        <v>196</v>
      </c>
      <c r="B58" s="74">
        <v>1.9684667425577382E-2</v>
      </c>
      <c r="C58" s="74">
        <v>3.1640167033925332E-2</v>
      </c>
      <c r="D58" s="74">
        <v>2.995397064460369E-2</v>
      </c>
      <c r="E58" s="74">
        <v>4.3940612103411499E-2</v>
      </c>
      <c r="F58" s="74">
        <v>5.0810740421513317E-2</v>
      </c>
      <c r="G58" s="74">
        <v>2.4638448663825922E-2</v>
      </c>
      <c r="H58" s="74">
        <v>1.8772620450423886E-2</v>
      </c>
      <c r="I58" s="74">
        <v>9.9249932709258738E-3</v>
      </c>
      <c r="J58" s="74">
        <v>-1.51927199394914E-2</v>
      </c>
      <c r="K58" s="74">
        <v>-3.1392975869396982E-2</v>
      </c>
      <c r="L58" s="74">
        <v>-2.4231288201984735E-2</v>
      </c>
      <c r="M58" s="74">
        <v>-4.4568603369764891E-2</v>
      </c>
      <c r="N58" s="74">
        <v>-5.9773600326301572E-2</v>
      </c>
      <c r="O58" s="74">
        <v>-7.9800904000863787E-2</v>
      </c>
      <c r="P58" s="74">
        <v>-0.11401107489614061</v>
      </c>
      <c r="Q58" s="74">
        <v>-5.0044122320074089E-2</v>
      </c>
      <c r="R58" s="74">
        <v>-6.8128521937274701E-3</v>
      </c>
      <c r="S58" s="74">
        <v>3.2419865877900612E-2</v>
      </c>
      <c r="T58" s="74">
        <v>5.4635874107767608E-2</v>
      </c>
      <c r="U58" s="74">
        <v>6.464567937656629E-2</v>
      </c>
      <c r="X58" s="72"/>
      <c r="Y58" s="72"/>
      <c r="Z58" s="72"/>
      <c r="AA58" s="72"/>
      <c r="AB58" s="72"/>
      <c r="AC58" s="72"/>
      <c r="AD58" s="72"/>
      <c r="AE58" s="72"/>
      <c r="AF58" s="72"/>
      <c r="AG58" s="72"/>
      <c r="AH58" s="72"/>
      <c r="AI58" s="72"/>
      <c r="AJ58" s="72"/>
      <c r="AK58" s="72"/>
      <c r="AL58" s="72"/>
      <c r="AM58" s="72"/>
      <c r="AN58" s="72"/>
      <c r="AO58" s="72"/>
      <c r="AP58" s="72"/>
      <c r="AQ58" s="72"/>
    </row>
    <row r="59" spans="1:43" x14ac:dyDescent="0.25">
      <c r="A59" s="2" t="s">
        <v>197</v>
      </c>
      <c r="B59" s="74" t="s">
        <v>402</v>
      </c>
      <c r="C59" s="74">
        <v>4.5413317340258878E-2</v>
      </c>
      <c r="D59" s="74">
        <v>2.8381289707743066E-2</v>
      </c>
      <c r="E59" s="74">
        <v>1.1903197772474939E-2</v>
      </c>
      <c r="F59" s="74">
        <v>1.2546723775135944E-2</v>
      </c>
      <c r="G59" s="74">
        <v>2.5273349749863484E-2</v>
      </c>
      <c r="H59" s="74">
        <v>7.544867759552527E-3</v>
      </c>
      <c r="I59" s="74">
        <v>-3.4218414455193386E-2</v>
      </c>
      <c r="J59" s="74">
        <v>-3.5340884074522731E-2</v>
      </c>
      <c r="K59" s="74">
        <v>-3.5711814036303399E-2</v>
      </c>
      <c r="L59" s="74">
        <v>-5.6020427063805368E-2</v>
      </c>
      <c r="M59" s="74">
        <v>-7.7478307962018197E-2</v>
      </c>
      <c r="N59" s="74">
        <v>-2.3670328100807672E-2</v>
      </c>
      <c r="O59" s="74">
        <v>-9.3860844662407295E-3</v>
      </c>
      <c r="P59" s="74">
        <v>5.3679139932011535E-3</v>
      </c>
      <c r="Q59" s="74">
        <v>-1.5245770231925644E-2</v>
      </c>
      <c r="R59" s="74">
        <v>-2.0621879398372359E-2</v>
      </c>
      <c r="S59" s="74">
        <v>9.823800630051711E-3</v>
      </c>
      <c r="T59" s="74">
        <v>1.6157910480045789E-2</v>
      </c>
      <c r="U59" s="74">
        <v>1.645271310080405E-2</v>
      </c>
      <c r="X59" s="72"/>
      <c r="Y59" s="72"/>
      <c r="Z59" s="72"/>
      <c r="AA59" s="72"/>
      <c r="AB59" s="72"/>
      <c r="AC59" s="72"/>
      <c r="AD59" s="72"/>
      <c r="AE59" s="72"/>
      <c r="AF59" s="72"/>
      <c r="AG59" s="72"/>
      <c r="AH59" s="72"/>
      <c r="AI59" s="72"/>
      <c r="AJ59" s="72"/>
      <c r="AK59" s="72"/>
      <c r="AL59" s="72"/>
      <c r="AM59" s="72"/>
      <c r="AN59" s="72"/>
      <c r="AO59" s="72"/>
      <c r="AP59" s="72"/>
      <c r="AQ59" s="72"/>
    </row>
    <row r="60" spans="1:43" x14ac:dyDescent="0.25">
      <c r="A60" s="2" t="s">
        <v>198</v>
      </c>
      <c r="B60" s="74">
        <v>1.4119153947628945E-2</v>
      </c>
      <c r="C60" s="74">
        <v>2.3109195087438483E-2</v>
      </c>
      <c r="D60" s="74">
        <v>2.9644028659954625E-2</v>
      </c>
      <c r="E60" s="74">
        <v>1.6373240144072845E-2</v>
      </c>
      <c r="F60" s="74">
        <v>2.6485412261842294E-2</v>
      </c>
      <c r="G60" s="74">
        <v>2.9471585822806644E-2</v>
      </c>
      <c r="H60" s="74">
        <v>2.926283531340057E-3</v>
      </c>
      <c r="I60" s="74">
        <v>-1.4729757645857633E-2</v>
      </c>
      <c r="J60" s="74">
        <v>-9.3189989548540832E-3</v>
      </c>
      <c r="K60" s="74">
        <v>5.4269813973981907E-3</v>
      </c>
      <c r="L60" s="74">
        <v>3.9299565132142687E-2</v>
      </c>
      <c r="M60" s="74">
        <v>4.106208692994285E-2</v>
      </c>
      <c r="N60" s="74">
        <v>2.4594503064107823E-2</v>
      </c>
      <c r="O60" s="74">
        <v>-3.5086219034879074E-2</v>
      </c>
      <c r="P60" s="74">
        <v>-6.2557908762209791E-2</v>
      </c>
      <c r="Q60" s="74">
        <v>-9.6679616793993867E-3</v>
      </c>
      <c r="R60" s="74">
        <v>8.4876865433040176E-3</v>
      </c>
      <c r="S60" s="74">
        <v>2.6437663320632368E-2</v>
      </c>
      <c r="T60" s="74">
        <v>3.7572064485264921E-2</v>
      </c>
      <c r="U60" s="74">
        <v>4.3452118296820393E-2</v>
      </c>
      <c r="X60" s="72"/>
      <c r="Y60" s="72"/>
      <c r="Z60" s="72"/>
      <c r="AA60" s="72"/>
      <c r="AB60" s="72"/>
      <c r="AC60" s="72"/>
      <c r="AD60" s="72"/>
      <c r="AE60" s="72"/>
      <c r="AF60" s="72"/>
      <c r="AG60" s="72"/>
      <c r="AH60" s="72"/>
      <c r="AI60" s="72"/>
      <c r="AJ60" s="72"/>
      <c r="AK60" s="72"/>
      <c r="AL60" s="72"/>
      <c r="AM60" s="72"/>
      <c r="AN60" s="72"/>
      <c r="AO60" s="72"/>
      <c r="AP60" s="72"/>
      <c r="AQ60" s="72"/>
    </row>
    <row r="61" spans="1:43" x14ac:dyDescent="0.25">
      <c r="A61" s="2" t="s">
        <v>199</v>
      </c>
      <c r="B61" s="74">
        <v>5.2764201190390832E-2</v>
      </c>
      <c r="C61" s="74">
        <v>5.178781007836146E-2</v>
      </c>
      <c r="D61" s="74">
        <v>4.3996905672691572E-2</v>
      </c>
      <c r="E61" s="74">
        <v>3.9178961166981448E-2</v>
      </c>
      <c r="F61" s="74">
        <v>3.805594158497641E-2</v>
      </c>
      <c r="G61" s="74">
        <v>3.0089179211112965E-2</v>
      </c>
      <c r="H61" s="74">
        <v>-1.0667674110857606E-2</v>
      </c>
      <c r="I61" s="74">
        <v>-2.4534712293414581E-2</v>
      </c>
      <c r="J61" s="74">
        <v>-1.1188764326546025E-2</v>
      </c>
      <c r="K61" s="74">
        <v>1.1245701454727763E-3</v>
      </c>
      <c r="L61" s="74">
        <v>3.5457095688959058E-4</v>
      </c>
      <c r="M61" s="74">
        <v>6.2251797278425509E-3</v>
      </c>
      <c r="N61" s="74">
        <v>-2.9691850612599938E-2</v>
      </c>
      <c r="O61" s="74">
        <v>-7.2092966529262711E-2</v>
      </c>
      <c r="P61" s="74">
        <v>-7.7464640686037298E-2</v>
      </c>
      <c r="Q61" s="74">
        <v>-4.9835696395553748E-2</v>
      </c>
      <c r="R61" s="74">
        <v>-3.3535185227015589E-2</v>
      </c>
      <c r="S61" s="74">
        <v>-1.7580346685044462E-2</v>
      </c>
      <c r="T61" s="74">
        <v>-4.6420632401452883E-3</v>
      </c>
      <c r="U61" s="74">
        <v>1.306843697897093E-2</v>
      </c>
      <c r="X61" s="72"/>
      <c r="Y61" s="72"/>
      <c r="Z61" s="72"/>
      <c r="AA61" s="72"/>
      <c r="AB61" s="72"/>
      <c r="AC61" s="72"/>
      <c r="AD61" s="72"/>
      <c r="AE61" s="72"/>
      <c r="AF61" s="72"/>
      <c r="AG61" s="72"/>
      <c r="AH61" s="72"/>
      <c r="AI61" s="72"/>
      <c r="AJ61" s="72"/>
      <c r="AK61" s="72"/>
      <c r="AL61" s="72"/>
      <c r="AM61" s="72"/>
      <c r="AN61" s="72"/>
      <c r="AO61" s="72"/>
      <c r="AP61" s="72"/>
      <c r="AQ61" s="72"/>
    </row>
    <row r="62" spans="1:43" x14ac:dyDescent="0.25">
      <c r="A62" s="2" t="s">
        <v>200</v>
      </c>
      <c r="B62" s="74" t="s">
        <v>402</v>
      </c>
      <c r="C62" s="74" t="s">
        <v>402</v>
      </c>
      <c r="D62" s="74" t="s">
        <v>402</v>
      </c>
      <c r="E62" s="74">
        <v>5.9017300405241231E-4</v>
      </c>
      <c r="F62" s="74">
        <v>1.2406087806484804E-2</v>
      </c>
      <c r="G62" s="74">
        <v>1.8156329808265127E-2</v>
      </c>
      <c r="H62" s="74">
        <v>2.6742425173379588E-3</v>
      </c>
      <c r="I62" s="74">
        <v>3.6421876883710961E-3</v>
      </c>
      <c r="J62" s="74">
        <v>6.2090230050629771E-3</v>
      </c>
      <c r="K62" s="74">
        <v>2.1287633961628711E-2</v>
      </c>
      <c r="L62" s="74">
        <v>2.5792306784680353E-2</v>
      </c>
      <c r="M62" s="74">
        <v>3.0320782376410459E-2</v>
      </c>
      <c r="N62" s="74">
        <v>3.0348175277306794E-2</v>
      </c>
      <c r="O62" s="74">
        <v>1.1698584877210883E-3</v>
      </c>
      <c r="P62" s="74">
        <v>-1.8424585503916496E-2</v>
      </c>
      <c r="Q62" s="74">
        <v>-1.0342124097539611E-2</v>
      </c>
      <c r="R62" s="74">
        <v>-1.2519073859473435E-2</v>
      </c>
      <c r="S62" s="74">
        <v>-1.6480647734819973E-2</v>
      </c>
      <c r="T62" s="74">
        <v>-2.2270408311301587E-2</v>
      </c>
      <c r="U62" s="74">
        <v>-4.3730653993067836E-3</v>
      </c>
      <c r="X62" s="72"/>
      <c r="Y62" s="72"/>
      <c r="Z62" s="72"/>
      <c r="AA62" s="72"/>
      <c r="AB62" s="72"/>
      <c r="AC62" s="72"/>
      <c r="AD62" s="72"/>
      <c r="AE62" s="72"/>
      <c r="AF62" s="72"/>
      <c r="AG62" s="72"/>
      <c r="AH62" s="72"/>
      <c r="AI62" s="72"/>
      <c r="AJ62" s="72"/>
      <c r="AK62" s="72"/>
      <c r="AL62" s="72"/>
      <c r="AM62" s="72"/>
      <c r="AN62" s="72"/>
      <c r="AO62" s="72"/>
      <c r="AP62" s="72"/>
      <c r="AQ62" s="72"/>
    </row>
    <row r="63" spans="1:43" x14ac:dyDescent="0.25">
      <c r="A63" s="2" t="s">
        <v>201</v>
      </c>
      <c r="B63" s="74">
        <v>4.1823329149767059E-2</v>
      </c>
      <c r="C63" s="74">
        <v>4.1447247266279366E-2</v>
      </c>
      <c r="D63" s="74">
        <v>5.3681226226992076E-2</v>
      </c>
      <c r="E63" s="74">
        <v>4.587185309724786E-2</v>
      </c>
      <c r="F63" s="74">
        <v>4.360741638928127E-2</v>
      </c>
      <c r="G63" s="74">
        <v>3.0933604956490293E-2</v>
      </c>
      <c r="H63" s="74">
        <v>2.0081219426143267E-2</v>
      </c>
      <c r="I63" s="74">
        <v>1.674653607199697E-2</v>
      </c>
      <c r="J63" s="74">
        <v>3.4063771814030338E-4</v>
      </c>
      <c r="K63" s="74">
        <v>2.4669264022475351E-3</v>
      </c>
      <c r="L63" s="74">
        <v>-2.9363359999549695E-3</v>
      </c>
      <c r="M63" s="74">
        <v>1.1787969686672011E-2</v>
      </c>
      <c r="N63" s="74">
        <v>1.8954735327389956E-2</v>
      </c>
      <c r="O63" s="74">
        <v>1.4501657852489747E-2</v>
      </c>
      <c r="P63" s="74">
        <v>3.4644810692600293E-3</v>
      </c>
      <c r="Q63" s="74">
        <v>1.4980297313440411E-2</v>
      </c>
      <c r="R63" s="74">
        <v>1.7710752459574708E-2</v>
      </c>
      <c r="S63" s="74">
        <v>4.3676031670985313E-2</v>
      </c>
      <c r="T63" s="74">
        <v>5.441426717292451E-2</v>
      </c>
      <c r="U63" s="74">
        <v>5.8199958883599662E-2</v>
      </c>
      <c r="X63" s="72"/>
      <c r="Y63" s="72"/>
      <c r="Z63" s="72"/>
      <c r="AA63" s="72"/>
      <c r="AB63" s="72"/>
      <c r="AC63" s="72"/>
      <c r="AD63" s="72"/>
      <c r="AE63" s="72"/>
      <c r="AF63" s="72"/>
      <c r="AG63" s="72"/>
      <c r="AH63" s="72"/>
      <c r="AI63" s="72"/>
      <c r="AJ63" s="72"/>
      <c r="AK63" s="72"/>
      <c r="AL63" s="72"/>
      <c r="AM63" s="72"/>
      <c r="AN63" s="72"/>
      <c r="AO63" s="72"/>
      <c r="AP63" s="72"/>
      <c r="AQ63" s="72"/>
    </row>
    <row r="64" spans="1:43" x14ac:dyDescent="0.25">
      <c r="A64" s="2" t="s">
        <v>202</v>
      </c>
      <c r="B64" s="74">
        <v>-3.8885798616708267E-2</v>
      </c>
      <c r="C64" s="74">
        <v>-4.2861437040251887E-2</v>
      </c>
      <c r="D64" s="74">
        <v>-3.6244005546857055E-2</v>
      </c>
      <c r="E64" s="74">
        <v>-3.8515078803973805E-2</v>
      </c>
      <c r="F64" s="74">
        <v>-5.030116645218128E-2</v>
      </c>
      <c r="G64" s="74">
        <v>-5.0144577691357987E-2</v>
      </c>
      <c r="H64" s="74">
        <v>-4.5957324681008348E-2</v>
      </c>
      <c r="I64" s="74">
        <v>-5.8429568872321466E-2</v>
      </c>
      <c r="J64" s="74">
        <v>-5.7957034540011436E-2</v>
      </c>
      <c r="K64" s="74">
        <v>-6.1299787020759292E-2</v>
      </c>
      <c r="L64" s="74">
        <v>-4.86034139747872E-2</v>
      </c>
      <c r="M64" s="74">
        <v>-3.473669444827359E-2</v>
      </c>
      <c r="N64" s="74">
        <v>-3.2541992528382371E-2</v>
      </c>
      <c r="O64" s="74">
        <v>-3.0988540379637983E-2</v>
      </c>
      <c r="P64" s="74">
        <v>-6.9902218662043519E-2</v>
      </c>
      <c r="Q64" s="74">
        <v>-7.2694444061975463E-2</v>
      </c>
      <c r="R64" s="74">
        <v>-6.9752586436002822E-2</v>
      </c>
      <c r="S64" s="74">
        <v>-8.1335073027746063E-2</v>
      </c>
      <c r="T64" s="74">
        <v>-8.5405254807411429E-2</v>
      </c>
      <c r="U64" s="74">
        <v>-6.1697775242163563E-2</v>
      </c>
      <c r="X64" s="72"/>
      <c r="Y64" s="72"/>
      <c r="Z64" s="72"/>
      <c r="AA64" s="72"/>
      <c r="AB64" s="72"/>
      <c r="AC64" s="72"/>
      <c r="AD64" s="72"/>
      <c r="AE64" s="72"/>
      <c r="AF64" s="72"/>
      <c r="AG64" s="72"/>
      <c r="AH64" s="72"/>
      <c r="AI64" s="72"/>
      <c r="AJ64" s="72"/>
      <c r="AK64" s="72"/>
      <c r="AL64" s="72"/>
      <c r="AM64" s="72"/>
      <c r="AN64" s="72"/>
      <c r="AO64" s="72"/>
      <c r="AP64" s="72"/>
      <c r="AQ64" s="72"/>
    </row>
    <row r="65" spans="1:43" x14ac:dyDescent="0.25">
      <c r="A65" s="2" t="s">
        <v>203</v>
      </c>
      <c r="B65" s="74">
        <v>2.2128652724244458E-2</v>
      </c>
      <c r="C65" s="74">
        <v>1.9396391421857832E-2</v>
      </c>
      <c r="D65" s="74">
        <v>1.8160325597528296E-2</v>
      </c>
      <c r="E65" s="74">
        <v>2.08750960040038E-2</v>
      </c>
      <c r="F65" s="74">
        <v>2.297833171412185E-2</v>
      </c>
      <c r="G65" s="74">
        <v>3.8758180665123612E-2</v>
      </c>
      <c r="H65" s="74">
        <v>3.2969140479000084E-2</v>
      </c>
      <c r="I65" s="74">
        <v>3.8097836115943244E-2</v>
      </c>
      <c r="J65" s="74">
        <v>3.2218420136886271E-2</v>
      </c>
      <c r="K65" s="74">
        <v>1.723151853235912E-2</v>
      </c>
      <c r="L65" s="74">
        <v>2.0164590030498836E-2</v>
      </c>
      <c r="M65" s="74">
        <v>2.2412803433183321E-2</v>
      </c>
      <c r="N65" s="74">
        <v>2.3971532740880167E-2</v>
      </c>
      <c r="O65" s="74">
        <v>1.4489722704725747E-2</v>
      </c>
      <c r="P65" s="74">
        <v>-1.0315474991277931E-2</v>
      </c>
      <c r="Q65" s="74">
        <v>3.9171438120323082E-3</v>
      </c>
      <c r="R65" s="74">
        <v>1.1353450777513228E-2</v>
      </c>
      <c r="S65" s="74">
        <v>1.3864532169703854E-2</v>
      </c>
      <c r="T65" s="74">
        <v>8.1058791348526671E-3</v>
      </c>
      <c r="U65" s="74">
        <v>1.3769701680716029E-2</v>
      </c>
      <c r="X65" s="72"/>
      <c r="Y65" s="72"/>
      <c r="Z65" s="72"/>
      <c r="AA65" s="72"/>
      <c r="AB65" s="72"/>
      <c r="AC65" s="72"/>
      <c r="AD65" s="72"/>
      <c r="AE65" s="72"/>
      <c r="AF65" s="72"/>
      <c r="AG65" s="72"/>
      <c r="AH65" s="72"/>
      <c r="AI65" s="72"/>
      <c r="AJ65" s="72"/>
      <c r="AK65" s="72"/>
      <c r="AL65" s="72"/>
      <c r="AM65" s="72"/>
      <c r="AN65" s="72"/>
      <c r="AO65" s="72"/>
      <c r="AP65" s="72"/>
      <c r="AQ65" s="72"/>
    </row>
    <row r="66" spans="1:43" x14ac:dyDescent="0.25">
      <c r="A66" s="69" t="s">
        <v>204</v>
      </c>
      <c r="B66" s="74" t="s">
        <v>402</v>
      </c>
      <c r="C66" s="74" t="s">
        <v>402</v>
      </c>
      <c r="D66" s="74" t="s">
        <v>402</v>
      </c>
      <c r="E66" s="74" t="s">
        <v>402</v>
      </c>
      <c r="F66" s="74" t="s">
        <v>402</v>
      </c>
      <c r="G66" s="74" t="s">
        <v>402</v>
      </c>
      <c r="H66" s="74" t="s">
        <v>402</v>
      </c>
      <c r="I66" s="74" t="s">
        <v>402</v>
      </c>
      <c r="J66" s="74" t="s">
        <v>402</v>
      </c>
      <c r="K66" s="74" t="s">
        <v>402</v>
      </c>
      <c r="L66" s="74" t="s">
        <v>402</v>
      </c>
      <c r="M66" s="74" t="s">
        <v>402</v>
      </c>
      <c r="N66" s="74" t="s">
        <v>402</v>
      </c>
      <c r="O66" s="74" t="s">
        <v>402</v>
      </c>
      <c r="P66" s="74" t="s">
        <v>402</v>
      </c>
      <c r="Q66" s="74" t="s">
        <v>402</v>
      </c>
      <c r="R66" s="74" t="s">
        <v>402</v>
      </c>
      <c r="S66" s="74" t="s">
        <v>402</v>
      </c>
      <c r="T66" s="74" t="s">
        <v>402</v>
      </c>
      <c r="U66" s="74" t="s">
        <v>402</v>
      </c>
      <c r="X66" s="72"/>
      <c r="Y66" s="72"/>
      <c r="Z66" s="72"/>
      <c r="AA66" s="72"/>
      <c r="AB66" s="72"/>
      <c r="AC66" s="72"/>
      <c r="AD66" s="72"/>
      <c r="AE66" s="72"/>
      <c r="AF66" s="72"/>
      <c r="AG66" s="72"/>
      <c r="AH66" s="72"/>
      <c r="AI66" s="72"/>
      <c r="AJ66" s="72"/>
      <c r="AK66" s="72"/>
      <c r="AL66" s="72"/>
      <c r="AM66" s="72"/>
      <c r="AN66" s="72"/>
      <c r="AO66" s="72"/>
      <c r="AP66" s="72"/>
      <c r="AQ66" s="72"/>
    </row>
    <row r="67" spans="1:43" x14ac:dyDescent="0.25">
      <c r="A67" s="69" t="s">
        <v>205</v>
      </c>
      <c r="B67" s="74" t="s">
        <v>402</v>
      </c>
      <c r="C67" s="74" t="s">
        <v>402</v>
      </c>
      <c r="D67" s="74" t="s">
        <v>402</v>
      </c>
      <c r="E67" s="74" t="s">
        <v>402</v>
      </c>
      <c r="F67" s="74" t="s">
        <v>402</v>
      </c>
      <c r="G67" s="74" t="s">
        <v>402</v>
      </c>
      <c r="H67" s="74" t="s">
        <v>402</v>
      </c>
      <c r="I67" s="74" t="s">
        <v>402</v>
      </c>
      <c r="J67" s="74" t="s">
        <v>402</v>
      </c>
      <c r="K67" s="74" t="s">
        <v>402</v>
      </c>
      <c r="L67" s="74" t="s">
        <v>402</v>
      </c>
      <c r="M67" s="74" t="s">
        <v>402</v>
      </c>
      <c r="N67" s="74" t="s">
        <v>402</v>
      </c>
      <c r="O67" s="74" t="s">
        <v>402</v>
      </c>
      <c r="P67" s="74" t="s">
        <v>402</v>
      </c>
      <c r="Q67" s="74" t="s">
        <v>402</v>
      </c>
      <c r="R67" s="74" t="s">
        <v>402</v>
      </c>
      <c r="S67" s="74" t="s">
        <v>402</v>
      </c>
      <c r="T67" s="74" t="s">
        <v>402</v>
      </c>
      <c r="U67" s="74" t="s">
        <v>402</v>
      </c>
      <c r="X67" s="72"/>
      <c r="Y67" s="72"/>
      <c r="Z67" s="72"/>
      <c r="AA67" s="72"/>
      <c r="AB67" s="72"/>
      <c r="AC67" s="72"/>
      <c r="AD67" s="72"/>
      <c r="AE67" s="72"/>
      <c r="AF67" s="72"/>
      <c r="AG67" s="72"/>
      <c r="AH67" s="72"/>
      <c r="AI67" s="72"/>
      <c r="AJ67" s="72"/>
      <c r="AK67" s="72"/>
      <c r="AL67" s="72"/>
      <c r="AM67" s="72"/>
      <c r="AN67" s="72"/>
      <c r="AO67" s="72"/>
      <c r="AP67" s="72"/>
      <c r="AQ67" s="72"/>
    </row>
    <row r="68" spans="1:43" x14ac:dyDescent="0.25">
      <c r="A68" s="2" t="s">
        <v>206</v>
      </c>
      <c r="B68" s="74" t="s">
        <v>402</v>
      </c>
      <c r="C68" s="74">
        <v>1.6300190481752571E-2</v>
      </c>
      <c r="D68" s="74">
        <v>3.6883237920457196E-2</v>
      </c>
      <c r="E68" s="74">
        <v>2.7793175237488185E-2</v>
      </c>
      <c r="F68" s="74">
        <v>1.9726551274750856E-2</v>
      </c>
      <c r="G68" s="74">
        <v>3.043713254268773E-2</v>
      </c>
      <c r="H68" s="74">
        <v>1.8108927236608636E-2</v>
      </c>
      <c r="I68" s="74">
        <v>1.8248515583980669E-3</v>
      </c>
      <c r="J68" s="74">
        <v>-2.4831277232306489E-3</v>
      </c>
      <c r="K68" s="74">
        <v>-1.257065955943327E-2</v>
      </c>
      <c r="L68" s="74">
        <v>-7.7264598877038486E-3</v>
      </c>
      <c r="M68" s="74">
        <v>1.8647391931787369E-3</v>
      </c>
      <c r="N68" s="74">
        <v>6.8504119042502353E-3</v>
      </c>
      <c r="O68" s="74">
        <v>1.5294301166508747E-3</v>
      </c>
      <c r="P68" s="74">
        <v>-6.9372079499789817E-3</v>
      </c>
      <c r="Q68" s="74">
        <v>-4.9696980101333766E-3</v>
      </c>
      <c r="R68" s="74">
        <v>-1.2301110598588903E-3</v>
      </c>
      <c r="S68" s="74">
        <v>-1.7505723748320124E-3</v>
      </c>
      <c r="T68" s="74">
        <v>7.1557177067551655E-3</v>
      </c>
      <c r="U68" s="74">
        <v>1.294915352659756E-2</v>
      </c>
      <c r="X68" s="72"/>
      <c r="Y68" s="72"/>
      <c r="Z68" s="72"/>
      <c r="AA68" s="72"/>
      <c r="AB68" s="72"/>
      <c r="AC68" s="72"/>
      <c r="AD68" s="72"/>
      <c r="AE68" s="72"/>
      <c r="AF68" s="72"/>
      <c r="AG68" s="72"/>
      <c r="AH68" s="72"/>
      <c r="AI68" s="72"/>
      <c r="AJ68" s="72"/>
      <c r="AK68" s="72"/>
      <c r="AL68" s="72"/>
      <c r="AM68" s="72"/>
      <c r="AN68" s="72"/>
      <c r="AO68" s="72"/>
      <c r="AP68" s="72"/>
      <c r="AQ68" s="72"/>
    </row>
    <row r="69" spans="1:43" x14ac:dyDescent="0.25">
      <c r="A69" s="69" t="s">
        <v>207</v>
      </c>
      <c r="B69" s="74" t="s">
        <v>402</v>
      </c>
      <c r="C69" s="74" t="s">
        <v>402</v>
      </c>
      <c r="D69" s="74" t="s">
        <v>402</v>
      </c>
      <c r="E69" s="74" t="s">
        <v>402</v>
      </c>
      <c r="F69" s="74" t="s">
        <v>402</v>
      </c>
      <c r="G69" s="74" t="s">
        <v>402</v>
      </c>
      <c r="H69" s="74" t="s">
        <v>402</v>
      </c>
      <c r="I69" s="74" t="s">
        <v>402</v>
      </c>
      <c r="J69" s="74" t="s">
        <v>402</v>
      </c>
      <c r="K69" s="74" t="s">
        <v>402</v>
      </c>
      <c r="L69" s="74" t="s">
        <v>402</v>
      </c>
      <c r="M69" s="74" t="s">
        <v>402</v>
      </c>
      <c r="N69" s="74" t="s">
        <v>402</v>
      </c>
      <c r="O69" s="74" t="s">
        <v>402</v>
      </c>
      <c r="P69" s="74" t="s">
        <v>402</v>
      </c>
      <c r="Q69" s="74" t="s">
        <v>402</v>
      </c>
      <c r="R69" s="74" t="s">
        <v>402</v>
      </c>
      <c r="S69" s="74" t="s">
        <v>402</v>
      </c>
      <c r="T69" s="74" t="s">
        <v>402</v>
      </c>
      <c r="U69" s="74" t="s">
        <v>402</v>
      </c>
      <c r="X69" s="72"/>
      <c r="Y69" s="72"/>
      <c r="Z69" s="72"/>
      <c r="AA69" s="72"/>
      <c r="AB69" s="72"/>
      <c r="AC69" s="72"/>
      <c r="AD69" s="72"/>
      <c r="AE69" s="72"/>
      <c r="AF69" s="72"/>
      <c r="AG69" s="72"/>
      <c r="AH69" s="72"/>
      <c r="AI69" s="72"/>
      <c r="AJ69" s="72"/>
      <c r="AK69" s="72"/>
      <c r="AL69" s="72"/>
      <c r="AM69" s="72"/>
      <c r="AN69" s="72"/>
      <c r="AO69" s="72"/>
      <c r="AP69" s="72"/>
      <c r="AQ69" s="72"/>
    </row>
    <row r="70" spans="1:43" x14ac:dyDescent="0.25">
      <c r="A70" s="2" t="s">
        <v>208</v>
      </c>
      <c r="B70" s="74">
        <v>1.3695099669367721E-2</v>
      </c>
      <c r="C70" s="74">
        <v>2.7575365384423189E-2</v>
      </c>
      <c r="D70" s="74">
        <v>3.289234027197302E-2</v>
      </c>
      <c r="E70" s="74">
        <v>2.9136909480421719E-2</v>
      </c>
      <c r="F70" s="74">
        <v>3.3755628736867757E-2</v>
      </c>
      <c r="G70" s="74">
        <v>3.1330818251424697E-2</v>
      </c>
      <c r="H70" s="74">
        <v>1.1767624575247155E-2</v>
      </c>
      <c r="I70" s="74">
        <v>-3.3958653694117001E-3</v>
      </c>
      <c r="J70" s="74">
        <v>-4.3444779032753983E-3</v>
      </c>
      <c r="K70" s="74">
        <v>9.6456374869994723E-3</v>
      </c>
      <c r="L70" s="74">
        <v>2.1473135367149444E-2</v>
      </c>
      <c r="M70" s="74">
        <v>1.8779833184803817E-2</v>
      </c>
      <c r="N70" s="74">
        <v>7.0626114325904486E-3</v>
      </c>
      <c r="O70" s="74">
        <v>6.3226717628709775E-3</v>
      </c>
      <c r="P70" s="74">
        <v>-3.5494836290610031E-2</v>
      </c>
      <c r="Q70" s="74">
        <v>-2.3149838969286331E-2</v>
      </c>
      <c r="R70" s="74">
        <v>-2.3336810362392948E-2</v>
      </c>
      <c r="S70" s="74">
        <v>-1.4104654720188254E-2</v>
      </c>
      <c r="T70" s="74">
        <v>-9.1378994387928737E-4</v>
      </c>
      <c r="U70" s="74">
        <v>3.9397067455181796E-3</v>
      </c>
      <c r="X70" s="72"/>
      <c r="Y70" s="72"/>
      <c r="Z70" s="72"/>
      <c r="AA70" s="72"/>
      <c r="AB70" s="72"/>
      <c r="AC70" s="72"/>
      <c r="AD70" s="72"/>
      <c r="AE70" s="72"/>
      <c r="AF70" s="72"/>
      <c r="AG70" s="72"/>
      <c r="AH70" s="72"/>
      <c r="AI70" s="72"/>
      <c r="AJ70" s="72"/>
      <c r="AK70" s="72"/>
      <c r="AL70" s="72"/>
      <c r="AM70" s="72"/>
      <c r="AN70" s="72"/>
      <c r="AO70" s="72"/>
      <c r="AP70" s="72"/>
      <c r="AQ70" s="72"/>
    </row>
    <row r="71" spans="1:43" x14ac:dyDescent="0.25">
      <c r="A71" s="2" t="s">
        <v>209</v>
      </c>
      <c r="B71" s="74">
        <v>5.042664090082763E-2</v>
      </c>
      <c r="C71" s="74">
        <v>4.6740070005165675E-2</v>
      </c>
      <c r="D71" s="74">
        <v>2.7946451821394505E-2</v>
      </c>
      <c r="E71" s="74">
        <v>2.403538522109501E-2</v>
      </c>
      <c r="F71" s="74">
        <v>1.3774102854422819E-2</v>
      </c>
      <c r="G71" s="74">
        <v>3.047175135327105E-2</v>
      </c>
      <c r="H71" s="74">
        <v>2.9677118962359653E-2</v>
      </c>
      <c r="I71" s="74">
        <v>4.3591211390164641E-2</v>
      </c>
      <c r="J71" s="74">
        <v>4.0557209991221824E-2</v>
      </c>
      <c r="K71" s="74">
        <v>3.8275948437806705E-2</v>
      </c>
      <c r="L71" s="74">
        <v>4.1412547390875319E-2</v>
      </c>
      <c r="M71" s="74">
        <v>4.7643081697138677E-2</v>
      </c>
      <c r="N71" s="74">
        <v>2.9934611652865314E-2</v>
      </c>
      <c r="O71" s="74">
        <v>-3.6882063606107941E-4</v>
      </c>
      <c r="P71" s="74">
        <v>-2.6267048245623287E-2</v>
      </c>
      <c r="Q71" s="74">
        <v>-2.595274711486191E-2</v>
      </c>
      <c r="R71" s="74">
        <v>-2.0707321877818704E-2</v>
      </c>
      <c r="S71" s="74">
        <v>-1.8431429829091715E-2</v>
      </c>
      <c r="T71" s="74">
        <v>-8.9614005427630233E-3</v>
      </c>
      <c r="U71" s="74">
        <v>1.709937601766469E-3</v>
      </c>
      <c r="X71" s="72"/>
      <c r="Y71" s="72"/>
      <c r="Z71" s="72"/>
      <c r="AA71" s="72"/>
      <c r="AB71" s="72"/>
      <c r="AC71" s="72"/>
      <c r="AD71" s="72"/>
      <c r="AE71" s="72"/>
      <c r="AF71" s="72"/>
      <c r="AG71" s="72"/>
      <c r="AH71" s="72"/>
      <c r="AI71" s="72"/>
      <c r="AJ71" s="72"/>
      <c r="AK71" s="72"/>
      <c r="AL71" s="72"/>
      <c r="AM71" s="72"/>
      <c r="AN71" s="72"/>
      <c r="AO71" s="72"/>
      <c r="AP71" s="72"/>
      <c r="AQ71" s="72"/>
    </row>
    <row r="72" spans="1:43" x14ac:dyDescent="0.25">
      <c r="A72" s="2" t="s">
        <v>210</v>
      </c>
      <c r="B72" s="74">
        <v>-3.180261665172536E-2</v>
      </c>
      <c r="C72" s="74">
        <v>-3.0737151514746607E-2</v>
      </c>
      <c r="D72" s="74">
        <v>-2.4410708622920475E-2</v>
      </c>
      <c r="E72" s="74">
        <v>-3.2301128339616021E-2</v>
      </c>
      <c r="F72" s="74">
        <v>-2.1343685836834367E-2</v>
      </c>
      <c r="G72" s="74">
        <v>-2.7524889781550522E-3</v>
      </c>
      <c r="H72" s="74">
        <v>-1.6211144749217244E-2</v>
      </c>
      <c r="I72" s="74">
        <v>-3.4599927140003692E-2</v>
      </c>
      <c r="J72" s="74">
        <v>-4.5967178697839263E-2</v>
      </c>
      <c r="K72" s="74">
        <v>-3.257172025250623E-2</v>
      </c>
      <c r="L72" s="74">
        <v>-2.4550118245185461E-2</v>
      </c>
      <c r="M72" s="74">
        <v>-1.3938736344206526E-2</v>
      </c>
      <c r="N72" s="74">
        <v>-9.5130628707346728E-3</v>
      </c>
      <c r="O72" s="74">
        <v>-2.0354395940733929E-2</v>
      </c>
      <c r="P72" s="74">
        <v>-3.0830448466029125E-2</v>
      </c>
      <c r="Q72" s="74">
        <v>-2.1126531698968883E-2</v>
      </c>
      <c r="R72" s="74">
        <v>-1.6946170289867352E-2</v>
      </c>
      <c r="S72" s="74">
        <v>-1.8489318767224813E-2</v>
      </c>
      <c r="T72" s="74">
        <v>-2.121969854923611E-2</v>
      </c>
      <c r="U72" s="74">
        <v>-2.2520666113666255E-2</v>
      </c>
      <c r="X72" s="72"/>
      <c r="Y72" s="72"/>
      <c r="Z72" s="72"/>
      <c r="AA72" s="72"/>
      <c r="AB72" s="72"/>
      <c r="AC72" s="72"/>
      <c r="AD72" s="72"/>
      <c r="AE72" s="72"/>
      <c r="AF72" s="72"/>
      <c r="AG72" s="72"/>
      <c r="AH72" s="72"/>
      <c r="AI72" s="72"/>
      <c r="AJ72" s="72"/>
      <c r="AK72" s="72"/>
      <c r="AL72" s="72"/>
      <c r="AM72" s="72"/>
      <c r="AN72" s="72"/>
      <c r="AO72" s="72"/>
      <c r="AP72" s="72"/>
      <c r="AQ72" s="72"/>
    </row>
    <row r="73" spans="1:43" x14ac:dyDescent="0.25">
      <c r="A73" s="2" t="s">
        <v>211</v>
      </c>
      <c r="B73" s="74" t="s">
        <v>402</v>
      </c>
      <c r="C73" s="74" t="s">
        <v>402</v>
      </c>
      <c r="D73" s="74">
        <v>-9.0169748588795322E-3</v>
      </c>
      <c r="E73" s="74">
        <v>-3.0780127811666893E-3</v>
      </c>
      <c r="F73" s="74">
        <v>-3.2375577609076085E-3</v>
      </c>
      <c r="G73" s="74">
        <v>-9.0429859570889028E-3</v>
      </c>
      <c r="H73" s="74">
        <v>-2.1729126289565259E-2</v>
      </c>
      <c r="I73" s="74">
        <v>-2.0504594429845414E-2</v>
      </c>
      <c r="J73" s="74">
        <v>-2.6667834819407429E-2</v>
      </c>
      <c r="K73" s="74">
        <v>-2.7677491078835558E-2</v>
      </c>
      <c r="L73" s="74">
        <v>-1.3782506360550482E-2</v>
      </c>
      <c r="M73" s="74">
        <v>-1.3174290051432516E-2</v>
      </c>
      <c r="N73" s="74">
        <v>-7.2121656081386275E-3</v>
      </c>
      <c r="O73" s="74">
        <v>-2.4774412871474017E-2</v>
      </c>
      <c r="P73" s="74">
        <v>-4.8202945887284715E-2</v>
      </c>
      <c r="Q73" s="74">
        <v>-6.1257471525621915E-2</v>
      </c>
      <c r="R73" s="74">
        <v>-4.3856091707664184E-2</v>
      </c>
      <c r="S73" s="74">
        <v>-2.4230200726105461E-2</v>
      </c>
      <c r="T73" s="74">
        <v>-9.8630470793128703E-3</v>
      </c>
      <c r="U73" s="74">
        <v>-5.6490398059089229E-4</v>
      </c>
      <c r="X73" s="72"/>
      <c r="Y73" s="72"/>
      <c r="Z73" s="72"/>
      <c r="AA73" s="72"/>
      <c r="AB73" s="72"/>
      <c r="AC73" s="72"/>
      <c r="AD73" s="72"/>
      <c r="AE73" s="72"/>
      <c r="AF73" s="72"/>
      <c r="AG73" s="72"/>
      <c r="AH73" s="72"/>
      <c r="AI73" s="72"/>
      <c r="AJ73" s="72"/>
      <c r="AK73" s="72"/>
      <c r="AL73" s="72"/>
      <c r="AM73" s="72"/>
      <c r="AN73" s="72"/>
      <c r="AO73" s="72"/>
      <c r="AP73" s="72"/>
      <c r="AQ73" s="72"/>
    </row>
    <row r="74" spans="1:43" x14ac:dyDescent="0.25">
      <c r="A74" s="2" t="s">
        <v>212</v>
      </c>
      <c r="B74" s="74">
        <v>-3.1761001764430532E-3</v>
      </c>
      <c r="C74" s="74">
        <v>-5.3678944474260361E-3</v>
      </c>
      <c r="D74" s="74">
        <v>-1.2289715254306771E-2</v>
      </c>
      <c r="E74" s="74">
        <v>-1.8960870847492716E-2</v>
      </c>
      <c r="F74" s="74">
        <v>-1.6604651252833464E-2</v>
      </c>
      <c r="G74" s="74">
        <v>-2.6058460334512524E-2</v>
      </c>
      <c r="H74" s="74">
        <v>-3.8221537968146646E-2</v>
      </c>
      <c r="I74" s="74">
        <v>-2.4732801028200337E-2</v>
      </c>
      <c r="J74" s="74">
        <v>-2.1137434630926485E-2</v>
      </c>
      <c r="K74" s="74">
        <v>-2.9779159137163808E-2</v>
      </c>
      <c r="L74" s="74">
        <v>-3.3472880902046254E-2</v>
      </c>
      <c r="M74" s="74">
        <v>-1.2660625221819145E-2</v>
      </c>
      <c r="N74" s="74">
        <v>-2.7296435430428567E-3</v>
      </c>
      <c r="O74" s="74">
        <v>-8.038794075773497E-3</v>
      </c>
      <c r="P74" s="74">
        <v>-4.9322550000598528E-2</v>
      </c>
      <c r="Q74" s="74">
        <v>-4.6651742214862575E-2</v>
      </c>
      <c r="R74" s="74">
        <v>-9.287735981179969E-3</v>
      </c>
      <c r="S74" s="74">
        <v>4.8689327173584134E-3</v>
      </c>
      <c r="T74" s="74">
        <v>1.8223201466359557E-2</v>
      </c>
      <c r="U74" s="74">
        <v>2.5746448222414037E-2</v>
      </c>
      <c r="X74" s="72"/>
      <c r="Y74" s="72"/>
      <c r="Z74" s="72"/>
      <c r="AA74" s="72"/>
      <c r="AB74" s="72"/>
      <c r="AC74" s="72"/>
      <c r="AD74" s="72"/>
      <c r="AE74" s="72"/>
      <c r="AF74" s="72"/>
      <c r="AG74" s="72"/>
      <c r="AH74" s="72"/>
      <c r="AI74" s="72"/>
      <c r="AJ74" s="72"/>
      <c r="AK74" s="72"/>
      <c r="AL74" s="72"/>
      <c r="AM74" s="72"/>
      <c r="AN74" s="72"/>
      <c r="AO74" s="72"/>
      <c r="AP74" s="72"/>
      <c r="AQ74" s="72"/>
    </row>
    <row r="75" spans="1:43" x14ac:dyDescent="0.25">
      <c r="A75" s="69" t="s">
        <v>213</v>
      </c>
      <c r="B75" s="74" t="s">
        <v>402</v>
      </c>
      <c r="C75" s="74" t="s">
        <v>402</v>
      </c>
      <c r="D75" s="74" t="s">
        <v>402</v>
      </c>
      <c r="E75" s="74" t="s">
        <v>402</v>
      </c>
      <c r="F75" s="74" t="s">
        <v>402</v>
      </c>
      <c r="G75" s="74" t="s">
        <v>402</v>
      </c>
      <c r="H75" s="74" t="s">
        <v>402</v>
      </c>
      <c r="I75" s="74" t="s">
        <v>402</v>
      </c>
      <c r="J75" s="74" t="s">
        <v>402</v>
      </c>
      <c r="K75" s="74" t="s">
        <v>402</v>
      </c>
      <c r="L75" s="74" t="s">
        <v>402</v>
      </c>
      <c r="M75" s="74" t="s">
        <v>402</v>
      </c>
      <c r="N75" s="74" t="s">
        <v>402</v>
      </c>
      <c r="O75" s="74" t="s">
        <v>402</v>
      </c>
      <c r="P75" s="74" t="s">
        <v>402</v>
      </c>
      <c r="Q75" s="74" t="s">
        <v>402</v>
      </c>
      <c r="R75" s="74" t="s">
        <v>402</v>
      </c>
      <c r="S75" s="74" t="s">
        <v>402</v>
      </c>
      <c r="T75" s="74" t="s">
        <v>402</v>
      </c>
      <c r="U75" s="74" t="s">
        <v>402</v>
      </c>
      <c r="X75" s="72"/>
      <c r="Y75" s="72"/>
      <c r="Z75" s="72"/>
      <c r="AA75" s="72"/>
      <c r="AB75" s="72"/>
      <c r="AC75" s="72"/>
      <c r="AD75" s="72"/>
      <c r="AE75" s="72"/>
      <c r="AF75" s="72"/>
      <c r="AG75" s="72"/>
      <c r="AH75" s="72"/>
      <c r="AI75" s="72"/>
      <c r="AJ75" s="72"/>
      <c r="AK75" s="72"/>
      <c r="AL75" s="72"/>
      <c r="AM75" s="72"/>
      <c r="AN75" s="72"/>
      <c r="AO75" s="72"/>
      <c r="AP75" s="72"/>
      <c r="AQ75" s="72"/>
    </row>
    <row r="76" spans="1:43" x14ac:dyDescent="0.25">
      <c r="A76" s="69" t="s">
        <v>214</v>
      </c>
      <c r="B76" s="74" t="s">
        <v>402</v>
      </c>
      <c r="C76" s="74" t="s">
        <v>402</v>
      </c>
      <c r="D76" s="74" t="s">
        <v>402</v>
      </c>
      <c r="E76" s="74" t="s">
        <v>402</v>
      </c>
      <c r="F76" s="74" t="s">
        <v>402</v>
      </c>
      <c r="G76" s="74" t="s">
        <v>402</v>
      </c>
      <c r="H76" s="74" t="s">
        <v>402</v>
      </c>
      <c r="I76" s="74" t="s">
        <v>402</v>
      </c>
      <c r="J76" s="74" t="s">
        <v>402</v>
      </c>
      <c r="K76" s="74" t="s">
        <v>402</v>
      </c>
      <c r="L76" s="74" t="s">
        <v>402</v>
      </c>
      <c r="M76" s="74" t="s">
        <v>402</v>
      </c>
      <c r="N76" s="74" t="s">
        <v>402</v>
      </c>
      <c r="O76" s="74" t="s">
        <v>402</v>
      </c>
      <c r="P76" s="74" t="s">
        <v>402</v>
      </c>
      <c r="Q76" s="74" t="s">
        <v>402</v>
      </c>
      <c r="R76" s="74" t="s">
        <v>402</v>
      </c>
      <c r="S76" s="74" t="s">
        <v>402</v>
      </c>
      <c r="T76" s="74" t="s">
        <v>402</v>
      </c>
      <c r="U76" s="74" t="s">
        <v>402</v>
      </c>
      <c r="X76" s="72"/>
      <c r="Y76" s="72"/>
      <c r="Z76" s="72"/>
      <c r="AA76" s="72"/>
      <c r="AB76" s="72"/>
      <c r="AC76" s="72"/>
      <c r="AD76" s="72"/>
      <c r="AE76" s="72"/>
      <c r="AF76" s="72"/>
      <c r="AG76" s="72"/>
      <c r="AH76" s="72"/>
      <c r="AI76" s="72"/>
      <c r="AJ76" s="72"/>
      <c r="AK76" s="72"/>
      <c r="AL76" s="72"/>
      <c r="AM76" s="72"/>
      <c r="AN76" s="72"/>
      <c r="AO76" s="72"/>
      <c r="AP76" s="72"/>
      <c r="AQ76" s="72"/>
    </row>
    <row r="77" spans="1:43" x14ac:dyDescent="0.25">
      <c r="A77" s="2" t="s">
        <v>215</v>
      </c>
      <c r="B77" s="74" t="s">
        <v>402</v>
      </c>
      <c r="C77" s="74" t="s">
        <v>402</v>
      </c>
      <c r="D77" s="74" t="s">
        <v>402</v>
      </c>
      <c r="E77" s="74" t="s">
        <v>402</v>
      </c>
      <c r="F77" s="74" t="s">
        <v>402</v>
      </c>
      <c r="G77" s="74" t="s">
        <v>402</v>
      </c>
      <c r="H77" s="74">
        <v>-1.6525258465976932E-2</v>
      </c>
      <c r="I77" s="74">
        <v>-4.3655713388052689E-3</v>
      </c>
      <c r="J77" s="74">
        <v>-3.1025267712570461E-3</v>
      </c>
      <c r="K77" s="74">
        <v>-4.9279181450759702E-3</v>
      </c>
      <c r="L77" s="74">
        <v>-2.9650437421977001E-3</v>
      </c>
      <c r="M77" s="74">
        <v>-1.6715072331860408E-2</v>
      </c>
      <c r="N77" s="74">
        <v>-2.0617817973597227E-2</v>
      </c>
      <c r="O77" s="74">
        <v>-4.2392011663978685E-2</v>
      </c>
      <c r="P77" s="74">
        <v>-4.1146464028514698E-2</v>
      </c>
      <c r="Q77" s="74">
        <v>-4.0589705831073825E-2</v>
      </c>
      <c r="R77" s="74">
        <v>-3.0884511345608136E-2</v>
      </c>
      <c r="S77" s="74">
        <v>-5.7704659851836246E-3</v>
      </c>
      <c r="T77" s="74">
        <v>6.9313213107774115E-3</v>
      </c>
      <c r="U77" s="74">
        <v>1.6947513118333493E-2</v>
      </c>
      <c r="X77" s="72"/>
      <c r="Y77" s="72"/>
      <c r="Z77" s="72"/>
      <c r="AA77" s="72"/>
      <c r="AB77" s="72"/>
      <c r="AC77" s="72"/>
      <c r="AD77" s="72"/>
      <c r="AE77" s="72"/>
      <c r="AF77" s="72"/>
      <c r="AG77" s="72"/>
      <c r="AH77" s="72"/>
      <c r="AI77" s="72"/>
      <c r="AJ77" s="72"/>
      <c r="AK77" s="72"/>
      <c r="AL77" s="72"/>
      <c r="AM77" s="72"/>
      <c r="AN77" s="72"/>
      <c r="AO77" s="72"/>
      <c r="AP77" s="72"/>
      <c r="AQ77" s="72"/>
    </row>
    <row r="78" spans="1:43" x14ac:dyDescent="0.25">
      <c r="A78" s="2" t="s">
        <v>216</v>
      </c>
      <c r="B78" s="74">
        <v>-1.7270174912985325E-2</v>
      </c>
      <c r="C78" s="74">
        <v>-1.3032502116058693E-3</v>
      </c>
      <c r="D78" s="74">
        <v>6.768123440341999E-3</v>
      </c>
      <c r="E78" s="74">
        <v>7.533174925387188E-3</v>
      </c>
      <c r="F78" s="74">
        <v>1.2730612482866221E-2</v>
      </c>
      <c r="G78" s="74">
        <v>9.787255380042997E-3</v>
      </c>
      <c r="H78" s="74">
        <v>1.045575142999478E-2</v>
      </c>
      <c r="I78" s="74">
        <v>1.3871309746556459E-2</v>
      </c>
      <c r="J78" s="74">
        <v>9.9432038797983742E-3</v>
      </c>
      <c r="K78" s="74">
        <v>1.4835789590398414E-2</v>
      </c>
      <c r="L78" s="74">
        <v>1.8357380749160383E-2</v>
      </c>
      <c r="M78" s="74">
        <v>2.1777962898209647E-2</v>
      </c>
      <c r="N78" s="74">
        <v>1.2187334625726005E-2</v>
      </c>
      <c r="O78" s="74">
        <v>-4.3716137048516422E-2</v>
      </c>
      <c r="P78" s="74">
        <v>-8.0552574019097711E-2</v>
      </c>
      <c r="Q78" s="74">
        <v>-5.4676337763932104E-2</v>
      </c>
      <c r="R78" s="74">
        <v>-4.4343873308695353E-2</v>
      </c>
      <c r="S78" s="74">
        <v>-1.8338531821438301E-2</v>
      </c>
      <c r="T78" s="74">
        <v>2.5387649586464289E-3</v>
      </c>
      <c r="U78" s="74">
        <v>9.6718048046045869E-3</v>
      </c>
      <c r="X78" s="72"/>
      <c r="Y78" s="72"/>
      <c r="Z78" s="72"/>
      <c r="AA78" s="72"/>
      <c r="AB78" s="72"/>
      <c r="AC78" s="72"/>
      <c r="AD78" s="72"/>
      <c r="AE78" s="72"/>
      <c r="AF78" s="72"/>
      <c r="AG78" s="72"/>
      <c r="AH78" s="72"/>
      <c r="AI78" s="72"/>
      <c r="AJ78" s="72"/>
      <c r="AK78" s="72"/>
      <c r="AL78" s="72"/>
      <c r="AM78" s="72"/>
      <c r="AN78" s="72"/>
      <c r="AO78" s="72"/>
      <c r="AP78" s="72"/>
      <c r="AQ78" s="72"/>
    </row>
    <row r="79" spans="1:43" x14ac:dyDescent="0.25">
      <c r="A79" s="2" t="s">
        <v>217</v>
      </c>
      <c r="B79" s="74">
        <v>-2.902824701357715E-2</v>
      </c>
      <c r="C79" s="74">
        <v>1.4112802797088559E-2</v>
      </c>
      <c r="D79" s="74">
        <v>3.6838107284339533E-2</v>
      </c>
      <c r="E79" s="74">
        <v>3.8245856501463178E-2</v>
      </c>
      <c r="F79" s="74">
        <v>3.7341035134291038E-2</v>
      </c>
      <c r="G79" s="74">
        <v>5.1490938187213092E-2</v>
      </c>
      <c r="H79" s="74">
        <v>3.2321066091667787E-2</v>
      </c>
      <c r="I79" s="74">
        <v>6.5717438447158352E-3</v>
      </c>
      <c r="J79" s="74">
        <v>2.1802821886731708E-3</v>
      </c>
      <c r="K79" s="74">
        <v>9.193272362903666E-3</v>
      </c>
      <c r="L79" s="74">
        <v>2.4196621778161821E-2</v>
      </c>
      <c r="M79" s="74">
        <v>1.4878905995620757E-2</v>
      </c>
      <c r="N79" s="74">
        <v>2.1803120229394388E-2</v>
      </c>
      <c r="O79" s="74">
        <v>1.8709454968609384E-2</v>
      </c>
      <c r="P79" s="74">
        <v>1.9118233555878026E-2</v>
      </c>
      <c r="Q79" s="74">
        <v>1.071361482879213E-2</v>
      </c>
      <c r="R79" s="74">
        <v>5.7499257567137571E-3</v>
      </c>
      <c r="S79" s="74">
        <v>-1.6162255261838795E-3</v>
      </c>
      <c r="T79" s="74">
        <v>-1.9340564775901783E-3</v>
      </c>
      <c r="U79" s="74">
        <v>3.759226310655141E-3</v>
      </c>
      <c r="X79" s="72"/>
      <c r="Y79" s="72"/>
      <c r="Z79" s="72"/>
      <c r="AA79" s="72"/>
      <c r="AB79" s="72"/>
      <c r="AC79" s="72"/>
      <c r="AD79" s="72"/>
      <c r="AE79" s="72"/>
      <c r="AF79" s="72"/>
      <c r="AG79" s="72"/>
      <c r="AH79" s="72"/>
      <c r="AI79" s="72"/>
      <c r="AJ79" s="72"/>
      <c r="AK79" s="72"/>
      <c r="AL79" s="72"/>
      <c r="AM79" s="72"/>
      <c r="AN79" s="72"/>
      <c r="AO79" s="72"/>
      <c r="AP79" s="72"/>
      <c r="AQ79" s="72"/>
    </row>
    <row r="80" spans="1:43" x14ac:dyDescent="0.25">
      <c r="A80" s="2" t="s">
        <v>218</v>
      </c>
      <c r="B80" s="74">
        <v>-6.9548335311376327E-3</v>
      </c>
      <c r="C80" s="74">
        <v>-6.120486576605755E-3</v>
      </c>
      <c r="D80" s="74">
        <v>-1.6617240737875415E-2</v>
      </c>
      <c r="E80" s="74">
        <v>-8.4550042035407714E-3</v>
      </c>
      <c r="F80" s="74">
        <v>3.6250382522101996E-4</v>
      </c>
      <c r="G80" s="74">
        <v>1.8393554556380511E-2</v>
      </c>
      <c r="H80" s="74">
        <v>4.2243941390654677E-3</v>
      </c>
      <c r="I80" s="74">
        <v>2.7745067712694549E-3</v>
      </c>
      <c r="J80" s="74">
        <v>-3.5266702308007886E-3</v>
      </c>
      <c r="K80" s="74">
        <v>-4.2470952343707019E-3</v>
      </c>
      <c r="L80" s="74">
        <v>1.3555603124471127E-3</v>
      </c>
      <c r="M80" s="74">
        <v>7.7050491647001791E-3</v>
      </c>
      <c r="N80" s="74">
        <v>6.7439336972559801E-3</v>
      </c>
      <c r="O80" s="74">
        <v>1.8704533410514947E-2</v>
      </c>
      <c r="P80" s="74">
        <v>1.3254314160711761E-2</v>
      </c>
      <c r="Q80" s="74">
        <v>7.262546819728783E-3</v>
      </c>
      <c r="R80" s="74">
        <v>9.3203712877766454E-3</v>
      </c>
      <c r="S80" s="74">
        <v>1.150316113996052E-2</v>
      </c>
      <c r="T80" s="74">
        <v>1.165509409234302E-2</v>
      </c>
      <c r="U80" s="74">
        <v>1.0009814812806647E-2</v>
      </c>
      <c r="X80" s="72"/>
      <c r="Y80" s="72"/>
      <c r="Z80" s="72"/>
      <c r="AA80" s="72"/>
      <c r="AB80" s="72"/>
      <c r="AC80" s="72"/>
      <c r="AD80" s="72"/>
      <c r="AE80" s="72"/>
      <c r="AF80" s="72"/>
      <c r="AG80" s="72"/>
      <c r="AH80" s="72"/>
      <c r="AI80" s="72"/>
      <c r="AJ80" s="72"/>
      <c r="AK80" s="72"/>
      <c r="AL80" s="72"/>
      <c r="AM80" s="72"/>
      <c r="AN80" s="72"/>
      <c r="AO80" s="72"/>
      <c r="AP80" s="72"/>
      <c r="AQ80" s="72"/>
    </row>
    <row r="81" spans="1:43" x14ac:dyDescent="0.25">
      <c r="A81" s="2" t="s">
        <v>219</v>
      </c>
      <c r="B81" s="74">
        <v>-2.2846468430369474E-2</v>
      </c>
      <c r="C81" s="74">
        <v>-8.3653184875093437E-3</v>
      </c>
      <c r="D81" s="74">
        <v>9.6311150157999421E-3</v>
      </c>
      <c r="E81" s="74">
        <v>2.7407593169644626E-2</v>
      </c>
      <c r="F81" s="74">
        <v>3.2704854666541272E-2</v>
      </c>
      <c r="G81" s="74">
        <v>3.3094634533873221E-2</v>
      </c>
      <c r="H81" s="74">
        <v>2.4474101669974081E-2</v>
      </c>
      <c r="I81" s="74">
        <v>-3.1628978460282093E-3</v>
      </c>
      <c r="J81" s="74">
        <v>-2.1156904045558783E-2</v>
      </c>
      <c r="K81" s="74">
        <v>-2.4489786495249567E-2</v>
      </c>
      <c r="L81" s="74">
        <v>-1.1361753783975692E-2</v>
      </c>
      <c r="M81" s="74">
        <v>-1.8758653776080481E-2</v>
      </c>
      <c r="N81" s="74">
        <v>-2.7562586211659121E-2</v>
      </c>
      <c r="O81" s="74">
        <v>-4.0190138294608359E-2</v>
      </c>
      <c r="P81" s="74">
        <v>-7.5626610410274492E-2</v>
      </c>
      <c r="Q81" s="74">
        <v>-6.1020164113411095E-2</v>
      </c>
      <c r="R81" s="74">
        <v>-4.320733517136037E-2</v>
      </c>
      <c r="S81" s="74">
        <v>-5.0589845555891341E-2</v>
      </c>
      <c r="T81" s="74">
        <v>-4.2812871655151928E-2</v>
      </c>
      <c r="U81" s="74">
        <v>-3.3138577734199669E-2</v>
      </c>
      <c r="X81" s="72"/>
      <c r="Y81" s="72"/>
      <c r="Z81" s="72"/>
      <c r="AA81" s="72"/>
      <c r="AB81" s="72"/>
      <c r="AC81" s="72"/>
      <c r="AD81" s="72"/>
      <c r="AE81" s="72"/>
      <c r="AF81" s="72"/>
      <c r="AG81" s="72"/>
      <c r="AH81" s="72"/>
      <c r="AI81" s="72"/>
      <c r="AJ81" s="72"/>
      <c r="AK81" s="72"/>
      <c r="AL81" s="72"/>
      <c r="AM81" s="72"/>
      <c r="AN81" s="72"/>
      <c r="AO81" s="72"/>
      <c r="AP81" s="72"/>
      <c r="AQ81" s="72"/>
    </row>
    <row r="82" spans="1:43" x14ac:dyDescent="0.25">
      <c r="A82" s="2" t="s">
        <v>220</v>
      </c>
      <c r="B82" s="74">
        <v>8.874872952942878E-3</v>
      </c>
      <c r="C82" s="74">
        <v>1.649581499975164E-2</v>
      </c>
      <c r="D82" s="74">
        <v>2.4639147018113185E-2</v>
      </c>
      <c r="E82" s="74">
        <v>3.1385208519698699E-2</v>
      </c>
      <c r="F82" s="74">
        <v>2.7993674864266131E-2</v>
      </c>
      <c r="G82" s="74">
        <v>2.9474033222162396E-2</v>
      </c>
      <c r="H82" s="74">
        <v>9.243396680722573E-3</v>
      </c>
      <c r="I82" s="74">
        <v>-2.1469130200541853E-2</v>
      </c>
      <c r="J82" s="74">
        <v>-3.2039018580928037E-2</v>
      </c>
      <c r="K82" s="74">
        <v>-3.145734382518401E-2</v>
      </c>
      <c r="L82" s="74">
        <v>-2.117537428254122E-2</v>
      </c>
      <c r="M82" s="74">
        <v>-1.5304618351097289E-2</v>
      </c>
      <c r="N82" s="74">
        <v>-1.9582273644936955E-2</v>
      </c>
      <c r="O82" s="74">
        <v>-4.5902989967150531E-2</v>
      </c>
      <c r="P82" s="74">
        <v>-7.927994484381537E-2</v>
      </c>
      <c r="Q82" s="74">
        <v>-7.6017324612279738E-2</v>
      </c>
      <c r="R82" s="74">
        <v>-6.4269811924410697E-2</v>
      </c>
      <c r="S82" s="74">
        <v>-5.3633595429306027E-2</v>
      </c>
      <c r="T82" s="74">
        <v>-3.1357871494056735E-2</v>
      </c>
      <c r="U82" s="74">
        <v>-2.4920606482432824E-2</v>
      </c>
      <c r="X82" s="72"/>
      <c r="Y82" s="72"/>
      <c r="Z82" s="72"/>
      <c r="AA82" s="72"/>
      <c r="AB82" s="72"/>
      <c r="AC82" s="72"/>
      <c r="AD82" s="72"/>
      <c r="AE82" s="72"/>
      <c r="AF82" s="72"/>
      <c r="AG82" s="72"/>
      <c r="AH82" s="72"/>
      <c r="AI82" s="72"/>
      <c r="AJ82" s="72"/>
      <c r="AK82" s="72"/>
      <c r="AL82" s="72"/>
      <c r="AM82" s="72"/>
      <c r="AN82" s="72"/>
      <c r="AO82" s="72"/>
      <c r="AP82" s="72"/>
      <c r="AQ82" s="72"/>
    </row>
  </sheetData>
  <hyperlinks>
    <hyperlink ref="G43" r:id="rId1"/>
    <hyperlink ref="G2" r:id="rId2"/>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118"/>
  <sheetViews>
    <sheetView zoomScaleNormal="100" workbookViewId="0">
      <pane xSplit="3" ySplit="3" topLeftCell="D4" activePane="bottomRight" state="frozen"/>
      <selection pane="topRight" activeCell="D1" sqref="D1"/>
      <selection pane="bottomLeft" activeCell="A4" sqref="A4"/>
      <selection pane="bottomRight" activeCell="E10" sqref="E10"/>
    </sheetView>
  </sheetViews>
  <sheetFormatPr defaultRowHeight="15" x14ac:dyDescent="0.25"/>
  <cols>
    <col min="3" max="3" width="0.7109375" customWidth="1"/>
    <col min="4" max="4" width="7.85546875" bestFit="1" customWidth="1"/>
    <col min="5" max="5" width="8.85546875" bestFit="1" customWidth="1"/>
    <col min="6" max="6" width="8.7109375" bestFit="1" customWidth="1"/>
    <col min="7" max="7" width="7.5703125" bestFit="1" customWidth="1"/>
    <col min="8" max="8" width="13" customWidth="1"/>
    <col min="9" max="9" width="9" bestFit="1" customWidth="1"/>
    <col min="10" max="10" width="8.140625" bestFit="1" customWidth="1"/>
    <col min="11" max="11" width="7.42578125" bestFit="1" customWidth="1"/>
    <col min="12" max="12" width="9" bestFit="1" customWidth="1"/>
    <col min="13" max="13" width="7.28515625" bestFit="1" customWidth="1"/>
    <col min="14" max="14" width="8.85546875" bestFit="1" customWidth="1"/>
    <col min="15" max="15" width="7.85546875" bestFit="1" customWidth="1"/>
    <col min="16" max="16" width="5.42578125" bestFit="1" customWidth="1"/>
    <col min="17" max="17" width="7.28515625" bestFit="1" customWidth="1"/>
    <col min="18" max="18" width="10.7109375" customWidth="1"/>
    <col min="20" max="20" width="6.5703125" bestFit="1" customWidth="1"/>
    <col min="22" max="22" width="7.7109375" bestFit="1" customWidth="1"/>
    <col min="23" max="23" width="9" bestFit="1" customWidth="1"/>
    <col min="24" max="24" width="10.28515625" customWidth="1"/>
    <col min="25" max="25" width="8.85546875" bestFit="1" customWidth="1"/>
    <col min="27" max="27" width="6.42578125" bestFit="1" customWidth="1"/>
    <col min="28" max="28" width="8.7109375" bestFit="1" customWidth="1"/>
    <col min="29" max="29" width="17.28515625" customWidth="1"/>
    <col min="30" max="30" width="9.140625" style="63"/>
    <col min="31" max="31" width="7.85546875" bestFit="1" customWidth="1"/>
    <col min="32" max="32" width="8.85546875" bestFit="1" customWidth="1"/>
    <col min="33" max="33" width="8.7109375" bestFit="1" customWidth="1"/>
    <col min="34" max="34" width="7.5703125" bestFit="1" customWidth="1"/>
    <col min="35" max="35" width="14" customWidth="1"/>
    <col min="36" max="36" width="10.42578125" customWidth="1"/>
    <col min="37" max="37" width="8.140625" bestFit="1" customWidth="1"/>
    <col min="38" max="38" width="7.42578125" bestFit="1" customWidth="1"/>
    <col min="39" max="39" width="9.85546875" customWidth="1"/>
    <col min="40" max="40" width="7.28515625" bestFit="1" customWidth="1"/>
    <col min="41" max="41" width="10" customWidth="1"/>
    <col min="42" max="42" width="7.85546875" bestFit="1" customWidth="1"/>
    <col min="43" max="43" width="5.42578125" bestFit="1" customWidth="1"/>
    <col min="44" max="44" width="7.28515625" bestFit="1" customWidth="1"/>
    <col min="45" max="45" width="10.42578125" customWidth="1"/>
    <col min="47" max="47" width="6.5703125" bestFit="1" customWidth="1"/>
    <col min="49" max="49" width="7.7109375" bestFit="1" customWidth="1"/>
    <col min="50" max="50" width="9" bestFit="1" customWidth="1"/>
    <col min="51" max="51" width="8.7109375" customWidth="1"/>
    <col min="52" max="52" width="8.85546875" bestFit="1" customWidth="1"/>
    <col min="54" max="54" width="6.42578125" bestFit="1" customWidth="1"/>
    <col min="55" max="55" width="8.7109375" bestFit="1" customWidth="1"/>
    <col min="56" max="56" width="16.140625" customWidth="1"/>
  </cols>
  <sheetData>
    <row r="1" spans="1:56" ht="15.75" x14ac:dyDescent="0.25">
      <c r="A1" t="s">
        <v>390</v>
      </c>
      <c r="D1" s="68" t="s">
        <v>396</v>
      </c>
      <c r="AE1" s="68" t="s">
        <v>389</v>
      </c>
    </row>
    <row r="2" spans="1:56" ht="15.75" thickBot="1" x14ac:dyDescent="0.3">
      <c r="A2" s="38" t="s">
        <v>391</v>
      </c>
    </row>
    <row r="3" spans="1:56" ht="60.75" thickBot="1" x14ac:dyDescent="0.3">
      <c r="A3" s="54" t="s">
        <v>246</v>
      </c>
      <c r="B3" s="54" t="s">
        <v>247</v>
      </c>
      <c r="C3" s="55" t="s">
        <v>247</v>
      </c>
      <c r="D3" s="67" t="s">
        <v>248</v>
      </c>
      <c r="E3" s="67" t="s">
        <v>249</v>
      </c>
      <c r="F3" s="67" t="s">
        <v>250</v>
      </c>
      <c r="G3" s="67" t="s">
        <v>251</v>
      </c>
      <c r="H3" s="67" t="s">
        <v>252</v>
      </c>
      <c r="I3" s="67" t="s">
        <v>253</v>
      </c>
      <c r="J3" s="67" t="s">
        <v>254</v>
      </c>
      <c r="K3" s="67" t="s">
        <v>255</v>
      </c>
      <c r="L3" s="67" t="s">
        <v>256</v>
      </c>
      <c r="M3" s="67" t="s">
        <v>257</v>
      </c>
      <c r="N3" s="67" t="s">
        <v>258</v>
      </c>
      <c r="O3" s="67" t="s">
        <v>259</v>
      </c>
      <c r="P3" s="67" t="s">
        <v>260</v>
      </c>
      <c r="Q3" s="67" t="s">
        <v>261</v>
      </c>
      <c r="R3" s="67" t="s">
        <v>262</v>
      </c>
      <c r="S3" s="67" t="s">
        <v>263</v>
      </c>
      <c r="T3" s="67" t="s">
        <v>264</v>
      </c>
      <c r="U3" s="67" t="s">
        <v>265</v>
      </c>
      <c r="V3" s="67" t="s">
        <v>266</v>
      </c>
      <c r="W3" s="67" t="s">
        <v>267</v>
      </c>
      <c r="X3" s="67" t="s">
        <v>268</v>
      </c>
      <c r="Y3" s="67" t="s">
        <v>269</v>
      </c>
      <c r="Z3" s="67" t="s">
        <v>270</v>
      </c>
      <c r="AA3" s="67" t="s">
        <v>271</v>
      </c>
      <c r="AB3" s="67" t="s">
        <v>272</v>
      </c>
      <c r="AC3" s="67" t="s">
        <v>273</v>
      </c>
      <c r="AD3" s="64"/>
      <c r="AE3" s="66" t="s">
        <v>248</v>
      </c>
      <c r="AF3" s="66" t="s">
        <v>249</v>
      </c>
      <c r="AG3" s="66" t="s">
        <v>250</v>
      </c>
      <c r="AH3" s="66" t="s">
        <v>251</v>
      </c>
      <c r="AI3" s="66" t="s">
        <v>252</v>
      </c>
      <c r="AJ3" s="66" t="s">
        <v>253</v>
      </c>
      <c r="AK3" s="66" t="s">
        <v>254</v>
      </c>
      <c r="AL3" s="66" t="s">
        <v>255</v>
      </c>
      <c r="AM3" s="66" t="s">
        <v>256</v>
      </c>
      <c r="AN3" s="66" t="s">
        <v>257</v>
      </c>
      <c r="AO3" s="66" t="s">
        <v>258</v>
      </c>
      <c r="AP3" s="66" t="s">
        <v>259</v>
      </c>
      <c r="AQ3" s="66" t="s">
        <v>260</v>
      </c>
      <c r="AR3" s="66" t="s">
        <v>261</v>
      </c>
      <c r="AS3" s="66" t="s">
        <v>262</v>
      </c>
      <c r="AT3" s="66" t="s">
        <v>263</v>
      </c>
      <c r="AU3" s="66" t="s">
        <v>264</v>
      </c>
      <c r="AV3" s="66" t="s">
        <v>265</v>
      </c>
      <c r="AW3" s="66" t="s">
        <v>266</v>
      </c>
      <c r="AX3" s="66" t="s">
        <v>267</v>
      </c>
      <c r="AY3" s="66" t="s">
        <v>268</v>
      </c>
      <c r="AZ3" s="66" t="s">
        <v>269</v>
      </c>
      <c r="BA3" s="66" t="s">
        <v>270</v>
      </c>
      <c r="BB3" s="66" t="s">
        <v>271</v>
      </c>
      <c r="BC3" s="66" t="s">
        <v>272</v>
      </c>
      <c r="BD3" s="66" t="s">
        <v>273</v>
      </c>
    </row>
    <row r="4" spans="1:56" ht="18.75" customHeight="1" thickBot="1" x14ac:dyDescent="0.3">
      <c r="A4" s="56">
        <f t="shared" ref="A4:A67" si="0">1*LEFT(C4,4)</f>
        <v>2013</v>
      </c>
      <c r="B4" s="56">
        <f t="shared" ref="B4:B67" si="1">1*RIGHT(C4, 2)</f>
        <v>7</v>
      </c>
      <c r="C4" s="57" t="s">
        <v>274</v>
      </c>
      <c r="D4" s="58">
        <v>2.06</v>
      </c>
      <c r="E4" s="58">
        <v>2.54</v>
      </c>
      <c r="F4" s="58">
        <v>3.46</v>
      </c>
      <c r="G4" s="58">
        <v>6</v>
      </c>
      <c r="H4" s="58">
        <v>2.23</v>
      </c>
      <c r="I4" s="58">
        <v>1.77</v>
      </c>
      <c r="J4" s="58">
        <v>1.91</v>
      </c>
      <c r="K4" s="58">
        <v>2.25</v>
      </c>
      <c r="L4" s="58">
        <v>1.56</v>
      </c>
      <c r="M4" s="58">
        <v>10.53</v>
      </c>
      <c r="N4" s="58">
        <v>5.78</v>
      </c>
      <c r="O4" s="58">
        <v>3.88</v>
      </c>
      <c r="P4" s="58">
        <v>4.42</v>
      </c>
      <c r="Q4" s="58">
        <v>3.25</v>
      </c>
      <c r="R4" s="58">
        <v>3.54</v>
      </c>
      <c r="S4" s="58">
        <v>1.84</v>
      </c>
      <c r="T4" s="58">
        <v>3.21</v>
      </c>
      <c r="U4" s="58">
        <v>2.0299999999999998</v>
      </c>
      <c r="V4" s="58">
        <v>3.97</v>
      </c>
      <c r="W4" s="58">
        <v>6.87</v>
      </c>
      <c r="X4" s="58">
        <v>5.26</v>
      </c>
      <c r="Y4" s="58">
        <v>3.15</v>
      </c>
      <c r="Z4" s="58">
        <v>6.58</v>
      </c>
      <c r="AA4" s="58">
        <v>4.67</v>
      </c>
      <c r="AB4" s="58">
        <v>2.16</v>
      </c>
      <c r="AC4" s="58">
        <v>2.09</v>
      </c>
      <c r="AD4" s="65"/>
      <c r="AE4" s="56">
        <f>D4-$L4</f>
        <v>0.5</v>
      </c>
      <c r="AF4" s="56">
        <f t="shared" ref="AF4:BD14" si="2">E4-$L4</f>
        <v>0.98</v>
      </c>
      <c r="AG4" s="56">
        <f t="shared" si="2"/>
        <v>1.9</v>
      </c>
      <c r="AH4" s="56">
        <f t="shared" si="2"/>
        <v>4.4399999999999995</v>
      </c>
      <c r="AI4" s="56">
        <f t="shared" si="2"/>
        <v>0.66999999999999993</v>
      </c>
      <c r="AJ4" s="56">
        <f t="shared" si="2"/>
        <v>0.20999999999999996</v>
      </c>
      <c r="AK4" s="56">
        <f t="shared" si="2"/>
        <v>0.34999999999999987</v>
      </c>
      <c r="AL4" s="56">
        <f t="shared" si="2"/>
        <v>0.69</v>
      </c>
      <c r="AM4" s="56">
        <f t="shared" si="2"/>
        <v>0</v>
      </c>
      <c r="AN4" s="56">
        <f t="shared" si="2"/>
        <v>8.9699999999999989</v>
      </c>
      <c r="AO4" s="56">
        <f t="shared" si="2"/>
        <v>4.2200000000000006</v>
      </c>
      <c r="AP4" s="56">
        <f t="shared" si="2"/>
        <v>2.3199999999999998</v>
      </c>
      <c r="AQ4" s="56">
        <f t="shared" si="2"/>
        <v>2.86</v>
      </c>
      <c r="AR4" s="56">
        <f t="shared" si="2"/>
        <v>1.69</v>
      </c>
      <c r="AS4" s="56">
        <f t="shared" si="2"/>
        <v>1.98</v>
      </c>
      <c r="AT4" s="56">
        <f t="shared" si="2"/>
        <v>0.28000000000000003</v>
      </c>
      <c r="AU4" s="56">
        <f t="shared" si="2"/>
        <v>1.65</v>
      </c>
      <c r="AV4" s="56">
        <f t="shared" si="2"/>
        <v>0.46999999999999975</v>
      </c>
      <c r="AW4" s="56">
        <f t="shared" si="2"/>
        <v>2.41</v>
      </c>
      <c r="AX4" s="56">
        <f t="shared" si="2"/>
        <v>5.3100000000000005</v>
      </c>
      <c r="AY4" s="56">
        <f t="shared" si="2"/>
        <v>3.6999999999999997</v>
      </c>
      <c r="AZ4" s="56">
        <f t="shared" si="2"/>
        <v>1.5899999999999999</v>
      </c>
      <c r="BA4" s="56">
        <f t="shared" si="2"/>
        <v>5.0199999999999996</v>
      </c>
      <c r="BB4" s="56">
        <f t="shared" si="2"/>
        <v>3.11</v>
      </c>
      <c r="BC4" s="56">
        <f t="shared" si="2"/>
        <v>0.60000000000000009</v>
      </c>
      <c r="BD4" s="56">
        <f t="shared" si="2"/>
        <v>0.5299999999999998</v>
      </c>
    </row>
    <row r="5" spans="1:56" ht="18.75" customHeight="1" thickBot="1" x14ac:dyDescent="0.3">
      <c r="A5" s="56">
        <f t="shared" si="0"/>
        <v>2013</v>
      </c>
      <c r="B5" s="56">
        <f t="shared" si="1"/>
        <v>6</v>
      </c>
      <c r="C5" s="59" t="s">
        <v>275</v>
      </c>
      <c r="D5" s="60">
        <v>2.04</v>
      </c>
      <c r="E5" s="60">
        <v>2.44</v>
      </c>
      <c r="F5" s="60">
        <v>3.4</v>
      </c>
      <c r="G5" s="60">
        <v>7</v>
      </c>
      <c r="H5" s="60">
        <v>2.14</v>
      </c>
      <c r="I5" s="60">
        <v>1.72</v>
      </c>
      <c r="J5" s="60">
        <v>1.88</v>
      </c>
      <c r="K5" s="60">
        <v>2.21</v>
      </c>
      <c r="L5" s="60">
        <v>1.53</v>
      </c>
      <c r="M5" s="60">
        <v>10.07</v>
      </c>
      <c r="N5" s="60">
        <v>6.02</v>
      </c>
      <c r="O5" s="60">
        <v>4.0199999999999996</v>
      </c>
      <c r="P5" s="60">
        <v>4.38</v>
      </c>
      <c r="Q5" s="60">
        <v>3.17</v>
      </c>
      <c r="R5" s="60">
        <v>3.54</v>
      </c>
      <c r="S5" s="60">
        <v>1.76</v>
      </c>
      <c r="T5" s="60">
        <v>3.35</v>
      </c>
      <c r="U5" s="60">
        <v>2</v>
      </c>
      <c r="V5" s="60">
        <v>3.95</v>
      </c>
      <c r="W5" s="60">
        <v>6.3</v>
      </c>
      <c r="X5" s="60">
        <v>5.43</v>
      </c>
      <c r="Y5" s="60">
        <v>2.4500000000000002</v>
      </c>
      <c r="Z5" s="60">
        <v>6.38</v>
      </c>
      <c r="AA5" s="60">
        <v>4.67</v>
      </c>
      <c r="AB5" s="60">
        <v>2.0499999999999998</v>
      </c>
      <c r="AC5" s="60">
        <v>1.96</v>
      </c>
      <c r="AD5" s="65"/>
      <c r="AE5" s="56">
        <f t="shared" ref="AE5:AT39" si="3">D5-$L5</f>
        <v>0.51</v>
      </c>
      <c r="AF5" s="56">
        <f t="shared" si="2"/>
        <v>0.90999999999999992</v>
      </c>
      <c r="AG5" s="56">
        <f t="shared" si="2"/>
        <v>1.8699999999999999</v>
      </c>
      <c r="AH5" s="56">
        <f t="shared" si="2"/>
        <v>5.47</v>
      </c>
      <c r="AI5" s="56">
        <f t="shared" si="2"/>
        <v>0.6100000000000001</v>
      </c>
      <c r="AJ5" s="56">
        <f t="shared" si="2"/>
        <v>0.18999999999999995</v>
      </c>
      <c r="AK5" s="56">
        <f t="shared" si="2"/>
        <v>0.34999999999999987</v>
      </c>
      <c r="AL5" s="56">
        <f t="shared" si="2"/>
        <v>0.67999999999999994</v>
      </c>
      <c r="AM5" s="56">
        <f t="shared" si="2"/>
        <v>0</v>
      </c>
      <c r="AN5" s="56">
        <f t="shared" si="2"/>
        <v>8.5400000000000009</v>
      </c>
      <c r="AO5" s="56">
        <f t="shared" si="2"/>
        <v>4.4899999999999993</v>
      </c>
      <c r="AP5" s="56">
        <f t="shared" si="2"/>
        <v>2.4899999999999993</v>
      </c>
      <c r="AQ5" s="56">
        <f t="shared" si="2"/>
        <v>2.8499999999999996</v>
      </c>
      <c r="AR5" s="56">
        <f t="shared" si="2"/>
        <v>1.64</v>
      </c>
      <c r="AS5" s="56">
        <f t="shared" si="2"/>
        <v>2.0099999999999998</v>
      </c>
      <c r="AT5" s="56">
        <f t="shared" si="2"/>
        <v>0.22999999999999998</v>
      </c>
      <c r="AU5" s="56">
        <f t="shared" si="2"/>
        <v>1.82</v>
      </c>
      <c r="AV5" s="56">
        <f t="shared" si="2"/>
        <v>0.47</v>
      </c>
      <c r="AW5" s="56">
        <f t="shared" si="2"/>
        <v>2.42</v>
      </c>
      <c r="AX5" s="56">
        <f t="shared" si="2"/>
        <v>4.7699999999999996</v>
      </c>
      <c r="AY5" s="56">
        <f t="shared" si="2"/>
        <v>3.8999999999999995</v>
      </c>
      <c r="AZ5" s="56">
        <f t="shared" si="2"/>
        <v>0.92000000000000015</v>
      </c>
      <c r="BA5" s="56">
        <f t="shared" si="2"/>
        <v>4.8499999999999996</v>
      </c>
      <c r="BB5" s="56">
        <f t="shared" si="2"/>
        <v>3.1399999999999997</v>
      </c>
      <c r="BC5" s="56">
        <f t="shared" si="2"/>
        <v>0.5199999999999998</v>
      </c>
      <c r="BD5" s="56">
        <f t="shared" si="2"/>
        <v>0.42999999999999994</v>
      </c>
    </row>
    <row r="6" spans="1:56" ht="18.75" customHeight="1" thickBot="1" x14ac:dyDescent="0.3">
      <c r="A6" s="56">
        <f t="shared" si="0"/>
        <v>2013</v>
      </c>
      <c r="B6" s="56">
        <f t="shared" si="1"/>
        <v>5</v>
      </c>
      <c r="C6" s="61" t="s">
        <v>276</v>
      </c>
      <c r="D6" s="58">
        <v>1.75</v>
      </c>
      <c r="E6" s="58">
        <v>2.06</v>
      </c>
      <c r="F6" s="58">
        <v>3.36</v>
      </c>
      <c r="G6" s="58">
        <v>7</v>
      </c>
      <c r="H6" s="58">
        <v>1.67</v>
      </c>
      <c r="I6" s="58">
        <v>1.45</v>
      </c>
      <c r="J6" s="58">
        <v>1.6</v>
      </c>
      <c r="K6" s="58">
        <v>1.87</v>
      </c>
      <c r="L6" s="58">
        <v>1.29</v>
      </c>
      <c r="M6" s="58">
        <v>9.07</v>
      </c>
      <c r="N6" s="58">
        <v>5.08</v>
      </c>
      <c r="O6" s="58">
        <v>3.48</v>
      </c>
      <c r="P6" s="58">
        <v>3.96</v>
      </c>
      <c r="Q6" s="58">
        <v>3.1</v>
      </c>
      <c r="R6" s="58">
        <v>3.54</v>
      </c>
      <c r="S6" s="58">
        <v>1.47</v>
      </c>
      <c r="T6" s="58">
        <v>3.31</v>
      </c>
      <c r="U6" s="58">
        <v>1.69</v>
      </c>
      <c r="V6" s="58">
        <v>3.28</v>
      </c>
      <c r="W6" s="58">
        <v>5.46</v>
      </c>
      <c r="X6" s="58">
        <v>5.23</v>
      </c>
      <c r="Y6" s="58">
        <v>2.52</v>
      </c>
      <c r="Z6" s="58">
        <v>5.35</v>
      </c>
      <c r="AA6" s="58">
        <v>4.25</v>
      </c>
      <c r="AB6" s="58">
        <v>1.79</v>
      </c>
      <c r="AC6" s="58">
        <v>1.62</v>
      </c>
      <c r="AD6" s="65"/>
      <c r="AE6" s="56">
        <f t="shared" si="3"/>
        <v>0.45999999999999996</v>
      </c>
      <c r="AF6" s="56">
        <f t="shared" si="2"/>
        <v>0.77</v>
      </c>
      <c r="AG6" s="56">
        <f t="shared" si="2"/>
        <v>2.0699999999999998</v>
      </c>
      <c r="AH6" s="56">
        <f t="shared" si="2"/>
        <v>5.71</v>
      </c>
      <c r="AI6" s="56">
        <f t="shared" si="2"/>
        <v>0.37999999999999989</v>
      </c>
      <c r="AJ6" s="56">
        <f t="shared" si="2"/>
        <v>0.15999999999999992</v>
      </c>
      <c r="AK6" s="56">
        <f t="shared" si="2"/>
        <v>0.31000000000000005</v>
      </c>
      <c r="AL6" s="56">
        <f t="shared" si="2"/>
        <v>0.58000000000000007</v>
      </c>
      <c r="AM6" s="56">
        <f t="shared" si="2"/>
        <v>0</v>
      </c>
      <c r="AN6" s="56">
        <f t="shared" si="2"/>
        <v>7.78</v>
      </c>
      <c r="AO6" s="56">
        <f t="shared" si="2"/>
        <v>3.79</v>
      </c>
      <c r="AP6" s="56">
        <f t="shared" si="2"/>
        <v>2.19</v>
      </c>
      <c r="AQ6" s="56">
        <f t="shared" si="2"/>
        <v>2.67</v>
      </c>
      <c r="AR6" s="56">
        <f t="shared" si="2"/>
        <v>1.81</v>
      </c>
      <c r="AS6" s="56">
        <f t="shared" si="2"/>
        <v>2.25</v>
      </c>
      <c r="AT6" s="56">
        <f t="shared" si="2"/>
        <v>0.17999999999999994</v>
      </c>
      <c r="AU6" s="56">
        <f t="shared" si="2"/>
        <v>2.02</v>
      </c>
      <c r="AV6" s="56">
        <f t="shared" si="2"/>
        <v>0.39999999999999991</v>
      </c>
      <c r="AW6" s="56">
        <f t="shared" si="2"/>
        <v>1.9899999999999998</v>
      </c>
      <c r="AX6" s="56">
        <f t="shared" si="2"/>
        <v>4.17</v>
      </c>
      <c r="AY6" s="56">
        <f t="shared" si="2"/>
        <v>3.9400000000000004</v>
      </c>
      <c r="AZ6" s="56">
        <f t="shared" si="2"/>
        <v>1.23</v>
      </c>
      <c r="BA6" s="56">
        <f t="shared" si="2"/>
        <v>4.0599999999999996</v>
      </c>
      <c r="BB6" s="56">
        <f t="shared" si="2"/>
        <v>2.96</v>
      </c>
      <c r="BC6" s="56">
        <f t="shared" si="2"/>
        <v>0.5</v>
      </c>
      <c r="BD6" s="56">
        <f t="shared" si="2"/>
        <v>0.33000000000000007</v>
      </c>
    </row>
    <row r="7" spans="1:56" ht="18.75" customHeight="1" thickBot="1" x14ac:dyDescent="0.3">
      <c r="A7" s="56">
        <f t="shared" si="0"/>
        <v>2013</v>
      </c>
      <c r="B7" s="56">
        <f t="shared" si="1"/>
        <v>4</v>
      </c>
      <c r="C7" s="59" t="s">
        <v>277</v>
      </c>
      <c r="D7" s="60">
        <v>1.64</v>
      </c>
      <c r="E7" s="60">
        <v>2.04</v>
      </c>
      <c r="F7" s="60">
        <v>3.47</v>
      </c>
      <c r="G7" s="60">
        <v>7</v>
      </c>
      <c r="H7" s="60">
        <v>1.82</v>
      </c>
      <c r="I7" s="60">
        <v>1.42</v>
      </c>
      <c r="J7" s="60">
        <v>1.51</v>
      </c>
      <c r="K7" s="60">
        <v>1.8</v>
      </c>
      <c r="L7" s="60">
        <v>1.2</v>
      </c>
      <c r="M7" s="60">
        <v>11.58</v>
      </c>
      <c r="N7" s="60">
        <v>5.65</v>
      </c>
      <c r="O7" s="60">
        <v>3.78</v>
      </c>
      <c r="P7" s="60">
        <v>4.28</v>
      </c>
      <c r="Q7" s="60">
        <v>3.15</v>
      </c>
      <c r="R7" s="60">
        <v>3.95</v>
      </c>
      <c r="S7" s="60">
        <v>1.41</v>
      </c>
      <c r="T7" s="60">
        <v>3.37</v>
      </c>
      <c r="U7" s="60">
        <v>1.66</v>
      </c>
      <c r="V7" s="60">
        <v>3.5</v>
      </c>
      <c r="W7" s="60">
        <v>6.15</v>
      </c>
      <c r="X7" s="60">
        <v>5.46</v>
      </c>
      <c r="Y7" s="60">
        <v>3.01</v>
      </c>
      <c r="Z7" s="60">
        <v>5.93</v>
      </c>
      <c r="AA7" s="60">
        <v>4.59</v>
      </c>
      <c r="AB7" s="60">
        <v>1.66</v>
      </c>
      <c r="AC7" s="60">
        <v>1.46</v>
      </c>
      <c r="AD7" s="65"/>
      <c r="AE7" s="56">
        <f t="shared" si="3"/>
        <v>0.43999999999999995</v>
      </c>
      <c r="AF7" s="56">
        <f t="shared" si="2"/>
        <v>0.84000000000000008</v>
      </c>
      <c r="AG7" s="56">
        <f t="shared" si="2"/>
        <v>2.2700000000000005</v>
      </c>
      <c r="AH7" s="56">
        <f t="shared" si="2"/>
        <v>5.8</v>
      </c>
      <c r="AI7" s="56">
        <f t="shared" si="2"/>
        <v>0.62000000000000011</v>
      </c>
      <c r="AJ7" s="56">
        <f t="shared" si="2"/>
        <v>0.21999999999999997</v>
      </c>
      <c r="AK7" s="56">
        <f t="shared" si="2"/>
        <v>0.31000000000000005</v>
      </c>
      <c r="AL7" s="56">
        <f t="shared" si="2"/>
        <v>0.60000000000000009</v>
      </c>
      <c r="AM7" s="56">
        <f t="shared" si="2"/>
        <v>0</v>
      </c>
      <c r="AN7" s="56">
        <f t="shared" si="2"/>
        <v>10.38</v>
      </c>
      <c r="AO7" s="56">
        <f t="shared" si="2"/>
        <v>4.45</v>
      </c>
      <c r="AP7" s="56">
        <f t="shared" si="2"/>
        <v>2.58</v>
      </c>
      <c r="AQ7" s="56">
        <f t="shared" si="2"/>
        <v>3.08</v>
      </c>
      <c r="AR7" s="56">
        <f t="shared" si="2"/>
        <v>1.95</v>
      </c>
      <c r="AS7" s="56">
        <f t="shared" si="2"/>
        <v>2.75</v>
      </c>
      <c r="AT7" s="56">
        <f t="shared" si="2"/>
        <v>0.20999999999999996</v>
      </c>
      <c r="AU7" s="56">
        <f t="shared" si="2"/>
        <v>2.17</v>
      </c>
      <c r="AV7" s="56">
        <f t="shared" si="2"/>
        <v>0.45999999999999996</v>
      </c>
      <c r="AW7" s="56">
        <f t="shared" si="2"/>
        <v>2.2999999999999998</v>
      </c>
      <c r="AX7" s="56">
        <f t="shared" si="2"/>
        <v>4.95</v>
      </c>
      <c r="AY7" s="56">
        <f t="shared" si="2"/>
        <v>4.26</v>
      </c>
      <c r="AZ7" s="56">
        <f t="shared" si="2"/>
        <v>1.8099999999999998</v>
      </c>
      <c r="BA7" s="56">
        <f t="shared" si="2"/>
        <v>4.7299999999999995</v>
      </c>
      <c r="BB7" s="56">
        <f t="shared" si="2"/>
        <v>3.3899999999999997</v>
      </c>
      <c r="BC7" s="56">
        <f t="shared" si="2"/>
        <v>0.45999999999999996</v>
      </c>
      <c r="BD7" s="56">
        <f t="shared" si="2"/>
        <v>0.26</v>
      </c>
    </row>
    <row r="8" spans="1:56" ht="18.75" customHeight="1" thickBot="1" x14ac:dyDescent="0.3">
      <c r="A8" s="56">
        <f t="shared" si="0"/>
        <v>2013</v>
      </c>
      <c r="B8" s="56">
        <f t="shared" si="1"/>
        <v>3</v>
      </c>
      <c r="C8" s="61" t="s">
        <v>278</v>
      </c>
      <c r="D8" s="58">
        <v>1.75</v>
      </c>
      <c r="E8" s="58">
        <v>2.25</v>
      </c>
      <c r="F8" s="58">
        <v>3.54</v>
      </c>
      <c r="G8" s="58">
        <v>7</v>
      </c>
      <c r="H8" s="58">
        <v>1.98</v>
      </c>
      <c r="I8" s="58">
        <v>1.59</v>
      </c>
      <c r="J8" s="58">
        <v>1.61</v>
      </c>
      <c r="K8" s="58">
        <v>2.0699999999999998</v>
      </c>
      <c r="L8" s="58">
        <v>1.35</v>
      </c>
      <c r="M8" s="58">
        <v>11.38</v>
      </c>
      <c r="N8" s="58">
        <v>6.38</v>
      </c>
      <c r="O8" s="58">
        <v>3.83</v>
      </c>
      <c r="P8" s="58">
        <v>4.6399999999999997</v>
      </c>
      <c r="Q8" s="58">
        <v>3.17</v>
      </c>
      <c r="R8" s="58">
        <v>4.1500000000000004</v>
      </c>
      <c r="S8" s="58">
        <v>1.55</v>
      </c>
      <c r="T8" s="58">
        <v>3.56</v>
      </c>
      <c r="U8" s="58">
        <v>1.67</v>
      </c>
      <c r="V8" s="58">
        <v>3.93</v>
      </c>
      <c r="W8" s="58">
        <v>6.1</v>
      </c>
      <c r="X8" s="58">
        <v>5.86</v>
      </c>
      <c r="Y8" s="58">
        <v>3.95</v>
      </c>
      <c r="Z8" s="58">
        <v>5.09</v>
      </c>
      <c r="AA8" s="58">
        <v>4.92</v>
      </c>
      <c r="AB8" s="58">
        <v>1.92</v>
      </c>
      <c r="AC8" s="58">
        <v>1.65</v>
      </c>
      <c r="AD8" s="65"/>
      <c r="AE8" s="56">
        <f t="shared" si="3"/>
        <v>0.39999999999999991</v>
      </c>
      <c r="AF8" s="56">
        <f t="shared" si="2"/>
        <v>0.89999999999999991</v>
      </c>
      <c r="AG8" s="56">
        <f t="shared" si="2"/>
        <v>2.19</v>
      </c>
      <c r="AH8" s="56">
        <f t="shared" si="2"/>
        <v>5.65</v>
      </c>
      <c r="AI8" s="56">
        <f t="shared" si="2"/>
        <v>0.62999999999999989</v>
      </c>
      <c r="AJ8" s="56">
        <f t="shared" si="2"/>
        <v>0.24</v>
      </c>
      <c r="AK8" s="56">
        <f t="shared" si="2"/>
        <v>0.26</v>
      </c>
      <c r="AL8" s="56">
        <f t="shared" si="2"/>
        <v>0.71999999999999975</v>
      </c>
      <c r="AM8" s="56">
        <f t="shared" si="2"/>
        <v>0</v>
      </c>
      <c r="AN8" s="56">
        <f t="shared" si="2"/>
        <v>10.030000000000001</v>
      </c>
      <c r="AO8" s="56">
        <f t="shared" si="2"/>
        <v>5.0299999999999994</v>
      </c>
      <c r="AP8" s="56">
        <f t="shared" si="2"/>
        <v>2.48</v>
      </c>
      <c r="AQ8" s="56">
        <f t="shared" si="2"/>
        <v>3.2899999999999996</v>
      </c>
      <c r="AR8" s="56">
        <f t="shared" si="2"/>
        <v>1.8199999999999998</v>
      </c>
      <c r="AS8" s="56">
        <f t="shared" si="2"/>
        <v>2.8000000000000003</v>
      </c>
      <c r="AT8" s="56">
        <f t="shared" si="2"/>
        <v>0.19999999999999996</v>
      </c>
      <c r="AU8" s="56">
        <f t="shared" si="2"/>
        <v>2.21</v>
      </c>
      <c r="AV8" s="56">
        <f t="shared" si="2"/>
        <v>0.31999999999999984</v>
      </c>
      <c r="AW8" s="56">
        <f t="shared" si="2"/>
        <v>2.58</v>
      </c>
      <c r="AX8" s="56">
        <f t="shared" si="2"/>
        <v>4.75</v>
      </c>
      <c r="AY8" s="56">
        <f t="shared" si="2"/>
        <v>4.51</v>
      </c>
      <c r="AZ8" s="56">
        <f t="shared" si="2"/>
        <v>2.6</v>
      </c>
      <c r="BA8" s="56">
        <f t="shared" si="2"/>
        <v>3.7399999999999998</v>
      </c>
      <c r="BB8" s="56">
        <f t="shared" si="2"/>
        <v>3.57</v>
      </c>
      <c r="BC8" s="56">
        <f t="shared" si="2"/>
        <v>0.56999999999999984</v>
      </c>
      <c r="BD8" s="56">
        <f t="shared" si="2"/>
        <v>0.29999999999999982</v>
      </c>
    </row>
    <row r="9" spans="1:56" ht="18.75" customHeight="1" thickBot="1" x14ac:dyDescent="0.3">
      <c r="A9" s="56">
        <f t="shared" si="0"/>
        <v>2013</v>
      </c>
      <c r="B9" s="56">
        <f t="shared" si="1"/>
        <v>2</v>
      </c>
      <c r="C9" s="59" t="s">
        <v>279</v>
      </c>
      <c r="D9" s="60">
        <v>1.96</v>
      </c>
      <c r="E9" s="60">
        <v>2.46</v>
      </c>
      <c r="F9" s="60">
        <v>3.25</v>
      </c>
      <c r="G9" s="60">
        <v>7</v>
      </c>
      <c r="H9" s="60">
        <v>2.0099999999999998</v>
      </c>
      <c r="I9" s="60">
        <v>1.73</v>
      </c>
      <c r="J9" s="60">
        <v>1.81</v>
      </c>
      <c r="K9" s="60">
        <v>2.2400000000000002</v>
      </c>
      <c r="L9" s="60">
        <v>1.54</v>
      </c>
      <c r="M9" s="60">
        <v>10.95</v>
      </c>
      <c r="N9" s="60">
        <v>6.29</v>
      </c>
      <c r="O9" s="60">
        <v>3.78</v>
      </c>
      <c r="P9" s="60">
        <v>4.49</v>
      </c>
      <c r="Q9" s="60">
        <v>3.22</v>
      </c>
      <c r="R9" s="60">
        <v>4.0599999999999996</v>
      </c>
      <c r="S9" s="60">
        <v>1.69</v>
      </c>
      <c r="T9" s="60">
        <v>3.69</v>
      </c>
      <c r="U9" s="60">
        <v>1.83</v>
      </c>
      <c r="V9" s="60">
        <v>3.99</v>
      </c>
      <c r="W9" s="60">
        <v>6.4</v>
      </c>
      <c r="X9" s="60">
        <v>5.72</v>
      </c>
      <c r="Y9" s="60">
        <v>3.95</v>
      </c>
      <c r="Z9" s="60">
        <v>4.88</v>
      </c>
      <c r="AA9" s="60">
        <v>5.22</v>
      </c>
      <c r="AB9" s="60">
        <v>2</v>
      </c>
      <c r="AC9" s="60">
        <v>1.92</v>
      </c>
      <c r="AD9" s="65"/>
      <c r="AE9" s="56">
        <f t="shared" si="3"/>
        <v>0.41999999999999993</v>
      </c>
      <c r="AF9" s="56">
        <f t="shared" si="2"/>
        <v>0.91999999999999993</v>
      </c>
      <c r="AG9" s="56">
        <f t="shared" si="2"/>
        <v>1.71</v>
      </c>
      <c r="AH9" s="56">
        <f t="shared" si="2"/>
        <v>5.46</v>
      </c>
      <c r="AI9" s="56">
        <f t="shared" si="2"/>
        <v>0.46999999999999975</v>
      </c>
      <c r="AJ9" s="56">
        <f t="shared" si="2"/>
        <v>0.18999999999999995</v>
      </c>
      <c r="AK9" s="56">
        <f t="shared" si="2"/>
        <v>0.27</v>
      </c>
      <c r="AL9" s="56">
        <f t="shared" si="2"/>
        <v>0.70000000000000018</v>
      </c>
      <c r="AM9" s="56">
        <f t="shared" si="2"/>
        <v>0</v>
      </c>
      <c r="AN9" s="56">
        <f t="shared" si="2"/>
        <v>9.41</v>
      </c>
      <c r="AO9" s="56">
        <f t="shared" si="2"/>
        <v>4.75</v>
      </c>
      <c r="AP9" s="56">
        <f t="shared" si="2"/>
        <v>2.2399999999999998</v>
      </c>
      <c r="AQ9" s="56">
        <f t="shared" si="2"/>
        <v>2.95</v>
      </c>
      <c r="AR9" s="56">
        <f t="shared" si="2"/>
        <v>1.6800000000000002</v>
      </c>
      <c r="AS9" s="56">
        <f t="shared" si="2"/>
        <v>2.5199999999999996</v>
      </c>
      <c r="AT9" s="56">
        <f t="shared" si="2"/>
        <v>0.14999999999999991</v>
      </c>
      <c r="AU9" s="56">
        <f t="shared" si="2"/>
        <v>2.15</v>
      </c>
      <c r="AV9" s="56">
        <f t="shared" si="2"/>
        <v>0.29000000000000004</v>
      </c>
      <c r="AW9" s="56">
        <f t="shared" si="2"/>
        <v>2.4500000000000002</v>
      </c>
      <c r="AX9" s="56">
        <f t="shared" si="2"/>
        <v>4.8600000000000003</v>
      </c>
      <c r="AY9" s="56">
        <f t="shared" si="2"/>
        <v>4.18</v>
      </c>
      <c r="AZ9" s="56">
        <f t="shared" si="2"/>
        <v>2.41</v>
      </c>
      <c r="BA9" s="56">
        <f t="shared" si="2"/>
        <v>3.34</v>
      </c>
      <c r="BB9" s="56">
        <f t="shared" si="2"/>
        <v>3.6799999999999997</v>
      </c>
      <c r="BC9" s="56">
        <f t="shared" si="2"/>
        <v>0.45999999999999996</v>
      </c>
      <c r="BD9" s="56">
        <f t="shared" si="2"/>
        <v>0.37999999999999989</v>
      </c>
    </row>
    <row r="10" spans="1:56" ht="18.75" customHeight="1" thickBot="1" x14ac:dyDescent="0.3">
      <c r="A10" s="56">
        <f t="shared" si="0"/>
        <v>2013</v>
      </c>
      <c r="B10" s="56">
        <f t="shared" si="1"/>
        <v>1</v>
      </c>
      <c r="C10" s="61" t="s">
        <v>280</v>
      </c>
      <c r="D10" s="58">
        <v>1.92</v>
      </c>
      <c r="E10" s="58">
        <v>2.31</v>
      </c>
      <c r="F10" s="58">
        <v>3.27</v>
      </c>
      <c r="G10" s="58">
        <v>7</v>
      </c>
      <c r="H10" s="58">
        <v>1.96</v>
      </c>
      <c r="I10" s="58">
        <v>1.61</v>
      </c>
      <c r="J10" s="58">
        <v>1.75</v>
      </c>
      <c r="K10" s="58">
        <v>2.17</v>
      </c>
      <c r="L10" s="58">
        <v>1.51</v>
      </c>
      <c r="M10" s="58">
        <v>11.1</v>
      </c>
      <c r="N10" s="58">
        <v>6.23</v>
      </c>
      <c r="O10" s="58">
        <v>4.18</v>
      </c>
      <c r="P10" s="58">
        <v>4.21</v>
      </c>
      <c r="Q10" s="58">
        <v>3.21</v>
      </c>
      <c r="R10" s="58">
        <v>3.97</v>
      </c>
      <c r="S10" s="58">
        <v>1.6</v>
      </c>
      <c r="T10" s="58">
        <v>3.73</v>
      </c>
      <c r="U10" s="58">
        <v>1.74</v>
      </c>
      <c r="V10" s="58">
        <v>3.91</v>
      </c>
      <c r="W10" s="58">
        <v>6.24</v>
      </c>
      <c r="X10" s="58">
        <v>5.9</v>
      </c>
      <c r="Y10" s="58">
        <v>3.93</v>
      </c>
      <c r="Z10" s="58">
        <v>4.8099999999999996</v>
      </c>
      <c r="AA10" s="58">
        <v>5.05</v>
      </c>
      <c r="AB10" s="58">
        <v>1.8</v>
      </c>
      <c r="AC10" s="58">
        <v>1.82</v>
      </c>
      <c r="AD10" s="65"/>
      <c r="AE10" s="56">
        <f t="shared" si="3"/>
        <v>0.40999999999999992</v>
      </c>
      <c r="AF10" s="56">
        <f t="shared" si="2"/>
        <v>0.8</v>
      </c>
      <c r="AG10" s="56">
        <f t="shared" si="2"/>
        <v>1.76</v>
      </c>
      <c r="AH10" s="56">
        <f t="shared" si="2"/>
        <v>5.49</v>
      </c>
      <c r="AI10" s="56">
        <f t="shared" si="2"/>
        <v>0.44999999999999996</v>
      </c>
      <c r="AJ10" s="56">
        <f t="shared" si="2"/>
        <v>0.10000000000000009</v>
      </c>
      <c r="AK10" s="56">
        <f t="shared" si="2"/>
        <v>0.24</v>
      </c>
      <c r="AL10" s="56">
        <f t="shared" si="2"/>
        <v>0.65999999999999992</v>
      </c>
      <c r="AM10" s="56">
        <f t="shared" si="2"/>
        <v>0</v>
      </c>
      <c r="AN10" s="56">
        <f t="shared" si="2"/>
        <v>9.59</v>
      </c>
      <c r="AO10" s="56">
        <f t="shared" si="2"/>
        <v>4.7200000000000006</v>
      </c>
      <c r="AP10" s="56">
        <f t="shared" si="2"/>
        <v>2.67</v>
      </c>
      <c r="AQ10" s="56">
        <f t="shared" si="2"/>
        <v>2.7</v>
      </c>
      <c r="AR10" s="56">
        <f t="shared" si="2"/>
        <v>1.7</v>
      </c>
      <c r="AS10" s="56">
        <f t="shared" si="2"/>
        <v>2.46</v>
      </c>
      <c r="AT10" s="56">
        <f t="shared" si="2"/>
        <v>9.000000000000008E-2</v>
      </c>
      <c r="AU10" s="56">
        <f t="shared" si="2"/>
        <v>2.2199999999999998</v>
      </c>
      <c r="AV10" s="56">
        <f t="shared" si="2"/>
        <v>0.22999999999999998</v>
      </c>
      <c r="AW10" s="56">
        <f t="shared" si="2"/>
        <v>2.4000000000000004</v>
      </c>
      <c r="AX10" s="56">
        <f t="shared" si="2"/>
        <v>4.7300000000000004</v>
      </c>
      <c r="AY10" s="56">
        <f t="shared" si="2"/>
        <v>4.3900000000000006</v>
      </c>
      <c r="AZ10" s="56">
        <f t="shared" si="2"/>
        <v>2.42</v>
      </c>
      <c r="BA10" s="56">
        <f t="shared" si="2"/>
        <v>3.3</v>
      </c>
      <c r="BB10" s="56">
        <f t="shared" si="2"/>
        <v>3.54</v>
      </c>
      <c r="BC10" s="56">
        <f t="shared" si="2"/>
        <v>0.29000000000000004</v>
      </c>
      <c r="BD10" s="56">
        <f t="shared" si="2"/>
        <v>0.31000000000000005</v>
      </c>
    </row>
    <row r="11" spans="1:56" ht="18.75" customHeight="1" thickBot="1" x14ac:dyDescent="0.3">
      <c r="A11" s="56">
        <f t="shared" si="0"/>
        <v>2012</v>
      </c>
      <c r="B11" s="56">
        <f t="shared" si="1"/>
        <v>12</v>
      </c>
      <c r="C11" s="59" t="s">
        <v>281</v>
      </c>
      <c r="D11" s="60">
        <v>1.77</v>
      </c>
      <c r="E11" s="60">
        <v>2.1</v>
      </c>
      <c r="F11" s="60">
        <v>3.44</v>
      </c>
      <c r="G11" s="60">
        <v>7</v>
      </c>
      <c r="H11" s="60">
        <v>1.92</v>
      </c>
      <c r="I11" s="60">
        <v>1.07</v>
      </c>
      <c r="J11" s="60">
        <v>1.6</v>
      </c>
      <c r="K11" s="60">
        <v>2.0099999999999998</v>
      </c>
      <c r="L11" s="60">
        <v>1.3</v>
      </c>
      <c r="M11" s="60">
        <v>13.33</v>
      </c>
      <c r="N11" s="60">
        <v>6.44</v>
      </c>
      <c r="O11" s="60">
        <v>4.67</v>
      </c>
      <c r="P11" s="60">
        <v>4.54</v>
      </c>
      <c r="Q11" s="60">
        <v>3.24</v>
      </c>
      <c r="R11" s="60">
        <v>4</v>
      </c>
      <c r="S11" s="60">
        <v>1.43</v>
      </c>
      <c r="T11" s="60">
        <v>3.88</v>
      </c>
      <c r="U11" s="60">
        <v>1.56</v>
      </c>
      <c r="V11" s="60">
        <v>3.88</v>
      </c>
      <c r="W11" s="60">
        <v>7.25</v>
      </c>
      <c r="X11" s="60">
        <v>6.65</v>
      </c>
      <c r="Y11" s="60">
        <v>3.92</v>
      </c>
      <c r="Z11" s="60">
        <v>5.33</v>
      </c>
      <c r="AA11" s="60">
        <v>5.34</v>
      </c>
      <c r="AB11" s="60">
        <v>1.51</v>
      </c>
      <c r="AC11" s="60">
        <v>1.6</v>
      </c>
      <c r="AD11" s="65"/>
      <c r="AE11" s="56">
        <f t="shared" si="3"/>
        <v>0.47</v>
      </c>
      <c r="AF11" s="56">
        <f t="shared" si="2"/>
        <v>0.8</v>
      </c>
      <c r="AG11" s="56">
        <f t="shared" si="2"/>
        <v>2.1399999999999997</v>
      </c>
      <c r="AH11" s="56">
        <f t="shared" si="2"/>
        <v>5.7</v>
      </c>
      <c r="AI11" s="56">
        <f t="shared" si="2"/>
        <v>0.61999999999999988</v>
      </c>
      <c r="AJ11" s="56">
        <f t="shared" si="2"/>
        <v>-0.22999999999999998</v>
      </c>
      <c r="AK11" s="56">
        <f t="shared" si="2"/>
        <v>0.30000000000000004</v>
      </c>
      <c r="AL11" s="56">
        <f t="shared" si="2"/>
        <v>0.70999999999999974</v>
      </c>
      <c r="AM11" s="56">
        <f t="shared" si="2"/>
        <v>0</v>
      </c>
      <c r="AN11" s="56">
        <f t="shared" si="2"/>
        <v>12.03</v>
      </c>
      <c r="AO11" s="56">
        <f t="shared" si="2"/>
        <v>5.1400000000000006</v>
      </c>
      <c r="AP11" s="56">
        <f t="shared" si="2"/>
        <v>3.37</v>
      </c>
      <c r="AQ11" s="56">
        <f t="shared" si="2"/>
        <v>3.24</v>
      </c>
      <c r="AR11" s="56">
        <f t="shared" si="2"/>
        <v>1.9400000000000002</v>
      </c>
      <c r="AS11" s="56">
        <f t="shared" si="2"/>
        <v>2.7</v>
      </c>
      <c r="AT11" s="56">
        <f t="shared" si="2"/>
        <v>0.12999999999999989</v>
      </c>
      <c r="AU11" s="56">
        <f t="shared" si="2"/>
        <v>2.58</v>
      </c>
      <c r="AV11" s="56">
        <f t="shared" si="2"/>
        <v>0.26</v>
      </c>
      <c r="AW11" s="56">
        <f t="shared" si="2"/>
        <v>2.58</v>
      </c>
      <c r="AX11" s="56">
        <f t="shared" si="2"/>
        <v>5.95</v>
      </c>
      <c r="AY11" s="56">
        <f t="shared" si="2"/>
        <v>5.3500000000000005</v>
      </c>
      <c r="AZ11" s="56">
        <f t="shared" si="2"/>
        <v>2.62</v>
      </c>
      <c r="BA11" s="56">
        <f t="shared" si="2"/>
        <v>4.03</v>
      </c>
      <c r="BB11" s="56">
        <f t="shared" si="2"/>
        <v>4.04</v>
      </c>
      <c r="BC11" s="56">
        <f t="shared" si="2"/>
        <v>0.20999999999999996</v>
      </c>
      <c r="BD11" s="56">
        <f t="shared" si="2"/>
        <v>0.30000000000000004</v>
      </c>
    </row>
    <row r="12" spans="1:56" ht="18.75" customHeight="1" thickBot="1" x14ac:dyDescent="0.3">
      <c r="A12" s="56">
        <f t="shared" si="0"/>
        <v>2012</v>
      </c>
      <c r="B12" s="56">
        <f t="shared" si="1"/>
        <v>11</v>
      </c>
      <c r="C12" s="61" t="s">
        <v>282</v>
      </c>
      <c r="D12" s="58">
        <v>1.85</v>
      </c>
      <c r="E12" s="58">
        <v>2.29</v>
      </c>
      <c r="F12" s="58">
        <v>3.22</v>
      </c>
      <c r="G12" s="58">
        <v>7</v>
      </c>
      <c r="H12" s="58">
        <v>1.92</v>
      </c>
      <c r="I12" s="58">
        <v>1.1100000000000001</v>
      </c>
      <c r="J12" s="58">
        <v>1.67</v>
      </c>
      <c r="K12" s="58">
        <v>2.14</v>
      </c>
      <c r="L12" s="58">
        <v>1.34</v>
      </c>
      <c r="M12" s="58">
        <v>17.2</v>
      </c>
      <c r="N12" s="58">
        <v>6.87</v>
      </c>
      <c r="O12" s="58">
        <v>4.59</v>
      </c>
      <c r="P12" s="58">
        <v>4.8499999999999996</v>
      </c>
      <c r="Q12" s="58">
        <v>3.32</v>
      </c>
      <c r="R12" s="58">
        <v>4.1100000000000003</v>
      </c>
      <c r="S12" s="58">
        <v>1.52</v>
      </c>
      <c r="T12" s="58">
        <v>3.95</v>
      </c>
      <c r="U12" s="58">
        <v>1.65</v>
      </c>
      <c r="V12" s="58">
        <v>4.18</v>
      </c>
      <c r="W12" s="58">
        <v>8.32</v>
      </c>
      <c r="X12" s="58">
        <v>6.84</v>
      </c>
      <c r="Y12" s="58">
        <v>4.1399999999999997</v>
      </c>
      <c r="Z12" s="58">
        <v>5.43</v>
      </c>
      <c r="AA12" s="58">
        <v>5.69</v>
      </c>
      <c r="AB12" s="58">
        <v>1.46</v>
      </c>
      <c r="AC12" s="58">
        <v>1.55</v>
      </c>
      <c r="AD12" s="65"/>
      <c r="AE12" s="56">
        <f t="shared" si="3"/>
        <v>0.51</v>
      </c>
      <c r="AF12" s="56">
        <f t="shared" si="2"/>
        <v>0.95</v>
      </c>
      <c r="AG12" s="56">
        <f t="shared" si="2"/>
        <v>1.8800000000000001</v>
      </c>
      <c r="AH12" s="56">
        <f t="shared" si="2"/>
        <v>5.66</v>
      </c>
      <c r="AI12" s="56">
        <f t="shared" si="2"/>
        <v>0.57999999999999985</v>
      </c>
      <c r="AJ12" s="56">
        <f t="shared" si="2"/>
        <v>-0.22999999999999998</v>
      </c>
      <c r="AK12" s="56">
        <f t="shared" si="2"/>
        <v>0.32999999999999985</v>
      </c>
      <c r="AL12" s="56">
        <f t="shared" si="2"/>
        <v>0.8</v>
      </c>
      <c r="AM12" s="56">
        <f t="shared" si="2"/>
        <v>0</v>
      </c>
      <c r="AN12" s="56">
        <f t="shared" si="2"/>
        <v>15.86</v>
      </c>
      <c r="AO12" s="56">
        <f t="shared" si="2"/>
        <v>5.53</v>
      </c>
      <c r="AP12" s="56">
        <f t="shared" si="2"/>
        <v>3.25</v>
      </c>
      <c r="AQ12" s="56">
        <f t="shared" si="2"/>
        <v>3.51</v>
      </c>
      <c r="AR12" s="56">
        <f t="shared" si="2"/>
        <v>1.9799999999999998</v>
      </c>
      <c r="AS12" s="56">
        <f t="shared" si="2"/>
        <v>2.7700000000000005</v>
      </c>
      <c r="AT12" s="56">
        <f t="shared" si="2"/>
        <v>0.17999999999999994</v>
      </c>
      <c r="AU12" s="56">
        <f t="shared" si="2"/>
        <v>2.6100000000000003</v>
      </c>
      <c r="AV12" s="56">
        <f t="shared" si="2"/>
        <v>0.30999999999999983</v>
      </c>
      <c r="AW12" s="56">
        <f t="shared" si="2"/>
        <v>2.84</v>
      </c>
      <c r="AX12" s="56">
        <f t="shared" si="2"/>
        <v>6.98</v>
      </c>
      <c r="AY12" s="56">
        <f t="shared" si="2"/>
        <v>5.5</v>
      </c>
      <c r="AZ12" s="56">
        <f t="shared" si="2"/>
        <v>2.8</v>
      </c>
      <c r="BA12" s="56">
        <f t="shared" si="2"/>
        <v>4.09</v>
      </c>
      <c r="BB12" s="56">
        <f t="shared" si="2"/>
        <v>4.3500000000000005</v>
      </c>
      <c r="BC12" s="56">
        <f t="shared" si="2"/>
        <v>0.11999999999999988</v>
      </c>
      <c r="BD12" s="56">
        <f t="shared" si="2"/>
        <v>0.20999999999999996</v>
      </c>
    </row>
    <row r="13" spans="1:56" ht="18.75" customHeight="1" thickBot="1" x14ac:dyDescent="0.3">
      <c r="A13" s="56">
        <f t="shared" si="0"/>
        <v>2012</v>
      </c>
      <c r="B13" s="56">
        <f t="shared" si="1"/>
        <v>10</v>
      </c>
      <c r="C13" s="59" t="s">
        <v>283</v>
      </c>
      <c r="D13" s="60">
        <v>2.02</v>
      </c>
      <c r="E13" s="60">
        <v>2.44</v>
      </c>
      <c r="F13" s="60">
        <v>3.39</v>
      </c>
      <c r="G13" s="60">
        <v>7</v>
      </c>
      <c r="H13" s="60">
        <v>2.2400000000000002</v>
      </c>
      <c r="I13" s="60">
        <v>1.29</v>
      </c>
      <c r="J13" s="60">
        <v>1.78</v>
      </c>
      <c r="K13" s="60">
        <v>2.19</v>
      </c>
      <c r="L13" s="60">
        <v>1.47</v>
      </c>
      <c r="M13" s="60">
        <v>17.96</v>
      </c>
      <c r="N13" s="60">
        <v>6.94</v>
      </c>
      <c r="O13" s="60">
        <v>4.7699999999999996</v>
      </c>
      <c r="P13" s="60">
        <v>4.95</v>
      </c>
      <c r="Q13" s="60">
        <v>3.52</v>
      </c>
      <c r="R13" s="60">
        <v>4.32</v>
      </c>
      <c r="S13" s="60">
        <v>1.62</v>
      </c>
      <c r="T13" s="60">
        <v>3.99</v>
      </c>
      <c r="U13" s="60">
        <v>1.77</v>
      </c>
      <c r="V13" s="60">
        <v>4.57</v>
      </c>
      <c r="W13" s="60">
        <v>8.17</v>
      </c>
      <c r="X13" s="60">
        <v>6.85</v>
      </c>
      <c r="Y13" s="60">
        <v>4.2</v>
      </c>
      <c r="Z13" s="60">
        <v>5.74</v>
      </c>
      <c r="AA13" s="60">
        <v>5.64</v>
      </c>
      <c r="AB13" s="60">
        <v>1.54</v>
      </c>
      <c r="AC13" s="60">
        <v>1.54</v>
      </c>
      <c r="AD13" s="65"/>
      <c r="AE13" s="56">
        <f t="shared" si="3"/>
        <v>0.55000000000000004</v>
      </c>
      <c r="AF13" s="56">
        <f t="shared" si="2"/>
        <v>0.97</v>
      </c>
      <c r="AG13" s="56">
        <f t="shared" si="2"/>
        <v>1.9200000000000002</v>
      </c>
      <c r="AH13" s="56">
        <f t="shared" si="2"/>
        <v>5.53</v>
      </c>
      <c r="AI13" s="56">
        <f t="shared" si="2"/>
        <v>0.77000000000000024</v>
      </c>
      <c r="AJ13" s="56">
        <f t="shared" si="2"/>
        <v>-0.17999999999999994</v>
      </c>
      <c r="AK13" s="56">
        <f t="shared" si="2"/>
        <v>0.31000000000000005</v>
      </c>
      <c r="AL13" s="56">
        <f t="shared" si="2"/>
        <v>0.72</v>
      </c>
      <c r="AM13" s="56">
        <f t="shared" si="2"/>
        <v>0</v>
      </c>
      <c r="AN13" s="56">
        <f t="shared" si="2"/>
        <v>16.490000000000002</v>
      </c>
      <c r="AO13" s="56">
        <f t="shared" si="2"/>
        <v>5.4700000000000006</v>
      </c>
      <c r="AP13" s="56">
        <f t="shared" si="2"/>
        <v>3.3</v>
      </c>
      <c r="AQ13" s="56">
        <f t="shared" si="2"/>
        <v>3.4800000000000004</v>
      </c>
      <c r="AR13" s="56">
        <f t="shared" si="2"/>
        <v>2.0499999999999998</v>
      </c>
      <c r="AS13" s="56">
        <f t="shared" si="2"/>
        <v>2.8500000000000005</v>
      </c>
      <c r="AT13" s="56">
        <f t="shared" si="2"/>
        <v>0.15000000000000013</v>
      </c>
      <c r="AU13" s="56">
        <f t="shared" si="2"/>
        <v>2.5200000000000005</v>
      </c>
      <c r="AV13" s="56">
        <f t="shared" si="2"/>
        <v>0.30000000000000004</v>
      </c>
      <c r="AW13" s="56">
        <f t="shared" si="2"/>
        <v>3.1000000000000005</v>
      </c>
      <c r="AX13" s="56">
        <f t="shared" si="2"/>
        <v>6.7</v>
      </c>
      <c r="AY13" s="56">
        <f t="shared" si="2"/>
        <v>5.38</v>
      </c>
      <c r="AZ13" s="56">
        <f t="shared" si="2"/>
        <v>2.7300000000000004</v>
      </c>
      <c r="BA13" s="56">
        <f t="shared" si="2"/>
        <v>4.2700000000000005</v>
      </c>
      <c r="BB13" s="56">
        <f t="shared" si="2"/>
        <v>4.17</v>
      </c>
      <c r="BC13" s="56">
        <f t="shared" si="2"/>
        <v>7.0000000000000062E-2</v>
      </c>
      <c r="BD13" s="56">
        <f t="shared" si="2"/>
        <v>7.0000000000000062E-2</v>
      </c>
    </row>
    <row r="14" spans="1:56" ht="18.75" customHeight="1" thickBot="1" x14ac:dyDescent="0.3">
      <c r="A14" s="56">
        <f t="shared" si="0"/>
        <v>2012</v>
      </c>
      <c r="B14" s="56">
        <f t="shared" si="1"/>
        <v>9</v>
      </c>
      <c r="C14" s="61" t="s">
        <v>284</v>
      </c>
      <c r="D14" s="58">
        <v>2.04</v>
      </c>
      <c r="E14" s="58">
        <v>2.61</v>
      </c>
      <c r="F14" s="58">
        <v>3.8</v>
      </c>
      <c r="G14" s="58">
        <v>7</v>
      </c>
      <c r="H14" s="58">
        <v>2.37</v>
      </c>
      <c r="I14" s="58">
        <v>1.31</v>
      </c>
      <c r="J14" s="58">
        <v>1.82</v>
      </c>
      <c r="K14" s="58">
        <v>2.2400000000000002</v>
      </c>
      <c r="L14" s="58">
        <v>1.49</v>
      </c>
      <c r="M14" s="58">
        <v>20.91</v>
      </c>
      <c r="N14" s="58">
        <v>7.28</v>
      </c>
      <c r="O14" s="58">
        <v>5.28</v>
      </c>
      <c r="P14" s="58">
        <v>5.25</v>
      </c>
      <c r="Q14" s="58">
        <v>3.92</v>
      </c>
      <c r="R14" s="58">
        <v>4.53</v>
      </c>
      <c r="S14" s="58">
        <v>1.65</v>
      </c>
      <c r="T14" s="58">
        <v>4</v>
      </c>
      <c r="U14" s="58">
        <v>1.84</v>
      </c>
      <c r="V14" s="58">
        <v>4.8499999999999996</v>
      </c>
      <c r="W14" s="58">
        <v>8.6199999999999992</v>
      </c>
      <c r="X14" s="58">
        <v>6.54</v>
      </c>
      <c r="Y14" s="58">
        <v>4.2</v>
      </c>
      <c r="Z14" s="58">
        <v>6.32</v>
      </c>
      <c r="AA14" s="58">
        <v>5.91</v>
      </c>
      <c r="AB14" s="58">
        <v>1.51</v>
      </c>
      <c r="AC14" s="58">
        <v>1.53</v>
      </c>
      <c r="AD14" s="65"/>
      <c r="AE14" s="56">
        <f t="shared" si="3"/>
        <v>0.55000000000000004</v>
      </c>
      <c r="AF14" s="56">
        <f t="shared" si="2"/>
        <v>1.1199999999999999</v>
      </c>
      <c r="AG14" s="56">
        <f t="shared" si="2"/>
        <v>2.3099999999999996</v>
      </c>
      <c r="AH14" s="56">
        <f t="shared" si="2"/>
        <v>5.51</v>
      </c>
      <c r="AI14" s="56">
        <f t="shared" si="2"/>
        <v>0.88000000000000012</v>
      </c>
      <c r="AJ14" s="56">
        <f t="shared" si="2"/>
        <v>-0.17999999999999994</v>
      </c>
      <c r="AK14" s="56">
        <f t="shared" ref="AK14:AZ29" si="4">J14-$L14</f>
        <v>0.33000000000000007</v>
      </c>
      <c r="AL14" s="56">
        <f t="shared" si="4"/>
        <v>0.75000000000000022</v>
      </c>
      <c r="AM14" s="56">
        <f t="shared" si="4"/>
        <v>0</v>
      </c>
      <c r="AN14" s="56">
        <f t="shared" si="4"/>
        <v>19.420000000000002</v>
      </c>
      <c r="AO14" s="56">
        <f t="shared" si="4"/>
        <v>5.79</v>
      </c>
      <c r="AP14" s="56">
        <f t="shared" si="4"/>
        <v>3.79</v>
      </c>
      <c r="AQ14" s="56">
        <f t="shared" si="4"/>
        <v>3.76</v>
      </c>
      <c r="AR14" s="56">
        <f t="shared" si="4"/>
        <v>2.4299999999999997</v>
      </c>
      <c r="AS14" s="56">
        <f t="shared" si="4"/>
        <v>3.04</v>
      </c>
      <c r="AT14" s="56">
        <f t="shared" si="4"/>
        <v>0.15999999999999992</v>
      </c>
      <c r="AU14" s="56">
        <f t="shared" si="4"/>
        <v>2.5099999999999998</v>
      </c>
      <c r="AV14" s="56">
        <f t="shared" si="4"/>
        <v>0.35000000000000009</v>
      </c>
      <c r="AW14" s="56">
        <f t="shared" si="4"/>
        <v>3.3599999999999994</v>
      </c>
      <c r="AX14" s="56">
        <f t="shared" si="4"/>
        <v>7.129999999999999</v>
      </c>
      <c r="AY14" s="56">
        <f t="shared" si="4"/>
        <v>5.05</v>
      </c>
      <c r="AZ14" s="56">
        <f t="shared" si="4"/>
        <v>2.71</v>
      </c>
      <c r="BA14" s="56">
        <f t="shared" ref="BA14:BD77" si="5">Z14-$L14</f>
        <v>4.83</v>
      </c>
      <c r="BB14" s="56">
        <f t="shared" si="5"/>
        <v>4.42</v>
      </c>
      <c r="BC14" s="56">
        <f t="shared" si="5"/>
        <v>2.0000000000000018E-2</v>
      </c>
      <c r="BD14" s="56">
        <f t="shared" si="5"/>
        <v>4.0000000000000036E-2</v>
      </c>
    </row>
    <row r="15" spans="1:56" ht="18.75" customHeight="1" thickBot="1" x14ac:dyDescent="0.3">
      <c r="A15" s="56">
        <f t="shared" si="0"/>
        <v>2012</v>
      </c>
      <c r="B15" s="56">
        <f t="shared" si="1"/>
        <v>8</v>
      </c>
      <c r="C15" s="59" t="s">
        <v>285</v>
      </c>
      <c r="D15" s="60">
        <v>1.97</v>
      </c>
      <c r="E15" s="60">
        <v>2.54</v>
      </c>
      <c r="F15" s="60">
        <v>4.28</v>
      </c>
      <c r="G15" s="60">
        <v>7</v>
      </c>
      <c r="H15" s="60">
        <v>2.38</v>
      </c>
      <c r="I15" s="60">
        <v>1.1499999999999999</v>
      </c>
      <c r="J15" s="60">
        <v>1.55</v>
      </c>
      <c r="K15" s="60">
        <v>2.12</v>
      </c>
      <c r="L15" s="60">
        <v>1.34</v>
      </c>
      <c r="M15" s="60">
        <v>24.34</v>
      </c>
      <c r="N15" s="60">
        <v>7.36</v>
      </c>
      <c r="O15" s="60">
        <v>5.91</v>
      </c>
      <c r="P15" s="60">
        <v>5.82</v>
      </c>
      <c r="Q15" s="60">
        <v>4.45</v>
      </c>
      <c r="R15" s="60">
        <v>4.84</v>
      </c>
      <c r="S15" s="60">
        <v>1.66</v>
      </c>
      <c r="T15" s="60">
        <v>4.04</v>
      </c>
      <c r="U15" s="60">
        <v>1.76</v>
      </c>
      <c r="V15" s="60">
        <v>4.88</v>
      </c>
      <c r="W15" s="60">
        <v>9.89</v>
      </c>
      <c r="X15" s="60">
        <v>6.84</v>
      </c>
      <c r="Y15" s="60">
        <v>4.24</v>
      </c>
      <c r="Z15" s="60">
        <v>6.81</v>
      </c>
      <c r="AA15" s="60">
        <v>6.58</v>
      </c>
      <c r="AB15" s="60">
        <v>1.44</v>
      </c>
      <c r="AC15" s="60">
        <v>1.49</v>
      </c>
      <c r="AD15" s="65"/>
      <c r="AE15" s="56">
        <f t="shared" si="3"/>
        <v>0.62999999999999989</v>
      </c>
      <c r="AF15" s="56">
        <f t="shared" si="3"/>
        <v>1.2</v>
      </c>
      <c r="AG15" s="56">
        <f t="shared" si="3"/>
        <v>2.9400000000000004</v>
      </c>
      <c r="AH15" s="56">
        <f t="shared" si="3"/>
        <v>5.66</v>
      </c>
      <c r="AI15" s="56">
        <f t="shared" si="3"/>
        <v>1.0399999999999998</v>
      </c>
      <c r="AJ15" s="56">
        <f t="shared" si="3"/>
        <v>-0.19000000000000017</v>
      </c>
      <c r="AK15" s="56">
        <f t="shared" si="4"/>
        <v>0.20999999999999996</v>
      </c>
      <c r="AL15" s="56">
        <f t="shared" si="4"/>
        <v>0.78</v>
      </c>
      <c r="AM15" s="56">
        <f t="shared" si="4"/>
        <v>0</v>
      </c>
      <c r="AN15" s="56">
        <f t="shared" si="4"/>
        <v>23</v>
      </c>
      <c r="AO15" s="56">
        <f t="shared" si="4"/>
        <v>6.0200000000000005</v>
      </c>
      <c r="AP15" s="56">
        <f t="shared" si="4"/>
        <v>4.57</v>
      </c>
      <c r="AQ15" s="56">
        <f t="shared" si="4"/>
        <v>4.4800000000000004</v>
      </c>
      <c r="AR15" s="56">
        <f t="shared" si="4"/>
        <v>3.1100000000000003</v>
      </c>
      <c r="AS15" s="56">
        <f t="shared" si="4"/>
        <v>3.5</v>
      </c>
      <c r="AT15" s="56">
        <f t="shared" si="4"/>
        <v>0.31999999999999984</v>
      </c>
      <c r="AU15" s="56">
        <f t="shared" si="4"/>
        <v>2.7</v>
      </c>
      <c r="AV15" s="56">
        <f t="shared" si="4"/>
        <v>0.41999999999999993</v>
      </c>
      <c r="AW15" s="56">
        <f t="shared" si="4"/>
        <v>3.54</v>
      </c>
      <c r="AX15" s="56">
        <f t="shared" si="4"/>
        <v>8.5500000000000007</v>
      </c>
      <c r="AY15" s="56">
        <f t="shared" si="4"/>
        <v>5.5</v>
      </c>
      <c r="AZ15" s="56">
        <f t="shared" si="4"/>
        <v>2.9000000000000004</v>
      </c>
      <c r="BA15" s="56">
        <f t="shared" si="5"/>
        <v>5.47</v>
      </c>
      <c r="BB15" s="56">
        <f t="shared" si="5"/>
        <v>5.24</v>
      </c>
      <c r="BC15" s="56">
        <f t="shared" si="5"/>
        <v>9.9999999999999867E-2</v>
      </c>
      <c r="BD15" s="56">
        <f t="shared" si="5"/>
        <v>0.14999999999999991</v>
      </c>
    </row>
    <row r="16" spans="1:56" ht="18.75" customHeight="1" thickBot="1" x14ac:dyDescent="0.3">
      <c r="A16" s="56">
        <f t="shared" si="0"/>
        <v>2012</v>
      </c>
      <c r="B16" s="56">
        <f t="shared" si="1"/>
        <v>7</v>
      </c>
      <c r="C16" s="61" t="s">
        <v>286</v>
      </c>
      <c r="D16" s="58">
        <v>2.0699999999999998</v>
      </c>
      <c r="E16" s="58">
        <v>2.69</v>
      </c>
      <c r="F16" s="58">
        <v>4.87</v>
      </c>
      <c r="G16" s="58">
        <v>7</v>
      </c>
      <c r="H16" s="58">
        <v>2.6</v>
      </c>
      <c r="I16" s="58">
        <v>1.1000000000000001</v>
      </c>
      <c r="J16" s="58">
        <v>1.55</v>
      </c>
      <c r="K16" s="58">
        <v>2.2799999999999998</v>
      </c>
      <c r="L16" s="58">
        <v>1.24</v>
      </c>
      <c r="M16" s="58">
        <v>25.82</v>
      </c>
      <c r="N16" s="58">
        <v>7.56</v>
      </c>
      <c r="O16" s="58">
        <v>6.12</v>
      </c>
      <c r="P16" s="58">
        <v>6</v>
      </c>
      <c r="Q16" s="58">
        <v>4.67</v>
      </c>
      <c r="R16" s="58">
        <v>4.82</v>
      </c>
      <c r="S16" s="58">
        <v>1.7</v>
      </c>
      <c r="T16" s="58">
        <v>4.1500000000000004</v>
      </c>
      <c r="U16" s="58">
        <v>1.75</v>
      </c>
      <c r="V16" s="58">
        <v>4.99</v>
      </c>
      <c r="W16" s="58">
        <v>10.49</v>
      </c>
      <c r="X16" s="58">
        <v>6.52</v>
      </c>
      <c r="Y16" s="58">
        <v>4.41</v>
      </c>
      <c r="Z16" s="58">
        <v>6.34</v>
      </c>
      <c r="AA16" s="58">
        <v>6.79</v>
      </c>
      <c r="AB16" s="58">
        <v>1.33</v>
      </c>
      <c r="AC16" s="58">
        <v>1.47</v>
      </c>
      <c r="AD16" s="65"/>
      <c r="AE16" s="56">
        <f t="shared" si="3"/>
        <v>0.82999999999999985</v>
      </c>
      <c r="AF16" s="56">
        <f t="shared" si="3"/>
        <v>1.45</v>
      </c>
      <c r="AG16" s="56">
        <f t="shared" si="3"/>
        <v>3.63</v>
      </c>
      <c r="AH16" s="56">
        <f t="shared" si="3"/>
        <v>5.76</v>
      </c>
      <c r="AI16" s="56">
        <f t="shared" si="3"/>
        <v>1.36</v>
      </c>
      <c r="AJ16" s="56">
        <f t="shared" si="3"/>
        <v>-0.1399999999999999</v>
      </c>
      <c r="AK16" s="56">
        <f t="shared" si="4"/>
        <v>0.31000000000000005</v>
      </c>
      <c r="AL16" s="56">
        <f t="shared" si="4"/>
        <v>1.0399999999999998</v>
      </c>
      <c r="AM16" s="56">
        <f t="shared" si="4"/>
        <v>0</v>
      </c>
      <c r="AN16" s="56">
        <f t="shared" si="4"/>
        <v>24.580000000000002</v>
      </c>
      <c r="AO16" s="56">
        <f t="shared" si="4"/>
        <v>6.3199999999999994</v>
      </c>
      <c r="AP16" s="56">
        <f t="shared" si="4"/>
        <v>4.88</v>
      </c>
      <c r="AQ16" s="56">
        <f t="shared" si="4"/>
        <v>4.76</v>
      </c>
      <c r="AR16" s="56">
        <f t="shared" si="4"/>
        <v>3.4299999999999997</v>
      </c>
      <c r="AS16" s="56">
        <f t="shared" si="4"/>
        <v>3.58</v>
      </c>
      <c r="AT16" s="56">
        <f t="shared" si="4"/>
        <v>0.45999999999999996</v>
      </c>
      <c r="AU16" s="56">
        <f t="shared" si="4"/>
        <v>2.91</v>
      </c>
      <c r="AV16" s="56">
        <f t="shared" si="4"/>
        <v>0.51</v>
      </c>
      <c r="AW16" s="56">
        <f t="shared" si="4"/>
        <v>3.75</v>
      </c>
      <c r="AX16" s="56">
        <f t="shared" si="4"/>
        <v>9.25</v>
      </c>
      <c r="AY16" s="56">
        <f t="shared" si="4"/>
        <v>5.2799999999999994</v>
      </c>
      <c r="AZ16" s="56">
        <f t="shared" si="4"/>
        <v>3.17</v>
      </c>
      <c r="BA16" s="56">
        <f t="shared" si="5"/>
        <v>5.0999999999999996</v>
      </c>
      <c r="BB16" s="56">
        <f t="shared" si="5"/>
        <v>5.55</v>
      </c>
      <c r="BC16" s="56">
        <f t="shared" si="5"/>
        <v>9.000000000000008E-2</v>
      </c>
      <c r="BD16" s="56">
        <f t="shared" si="5"/>
        <v>0.22999999999999998</v>
      </c>
    </row>
    <row r="17" spans="1:56" ht="18.75" customHeight="1" thickBot="1" x14ac:dyDescent="0.3">
      <c r="A17" s="56">
        <f t="shared" si="0"/>
        <v>2012</v>
      </c>
      <c r="B17" s="56">
        <f t="shared" si="1"/>
        <v>6</v>
      </c>
      <c r="C17" s="59" t="s">
        <v>287</v>
      </c>
      <c r="D17" s="60">
        <v>2.29</v>
      </c>
      <c r="E17" s="60">
        <v>3.17</v>
      </c>
      <c r="F17" s="60">
        <v>5.07</v>
      </c>
      <c r="G17" s="60">
        <v>7</v>
      </c>
      <c r="H17" s="60">
        <v>3.11</v>
      </c>
      <c r="I17" s="60">
        <v>1.26</v>
      </c>
      <c r="J17" s="60">
        <v>1.76</v>
      </c>
      <c r="K17" s="60">
        <v>2.57</v>
      </c>
      <c r="L17" s="60">
        <v>1.3</v>
      </c>
      <c r="M17" s="60">
        <v>27.82</v>
      </c>
      <c r="N17" s="60">
        <v>8.3000000000000007</v>
      </c>
      <c r="O17" s="60">
        <v>7.09</v>
      </c>
      <c r="P17" s="60">
        <v>5.9</v>
      </c>
      <c r="Q17" s="60">
        <v>5.07</v>
      </c>
      <c r="R17" s="60">
        <v>4.96</v>
      </c>
      <c r="S17" s="60">
        <v>1.82</v>
      </c>
      <c r="T17" s="60">
        <v>4.2699999999999996</v>
      </c>
      <c r="U17" s="60">
        <v>1.93</v>
      </c>
      <c r="V17" s="60">
        <v>5.24</v>
      </c>
      <c r="W17" s="60">
        <v>10.56</v>
      </c>
      <c r="X17" s="60">
        <v>6.68</v>
      </c>
      <c r="Y17" s="60">
        <v>4.8</v>
      </c>
      <c r="Z17" s="60">
        <v>5.63</v>
      </c>
      <c r="AA17" s="60">
        <v>6.59</v>
      </c>
      <c r="AB17" s="60">
        <v>1.45</v>
      </c>
      <c r="AC17" s="60">
        <v>1.6</v>
      </c>
      <c r="AD17" s="65"/>
      <c r="AE17" s="56">
        <f t="shared" si="3"/>
        <v>0.99</v>
      </c>
      <c r="AF17" s="56">
        <f t="shared" si="3"/>
        <v>1.8699999999999999</v>
      </c>
      <c r="AG17" s="56">
        <f t="shared" si="3"/>
        <v>3.7700000000000005</v>
      </c>
      <c r="AH17" s="56">
        <f t="shared" si="3"/>
        <v>5.7</v>
      </c>
      <c r="AI17" s="56">
        <f t="shared" si="3"/>
        <v>1.8099999999999998</v>
      </c>
      <c r="AJ17" s="56">
        <f t="shared" si="3"/>
        <v>-4.0000000000000036E-2</v>
      </c>
      <c r="AK17" s="56">
        <f t="shared" si="4"/>
        <v>0.45999999999999996</v>
      </c>
      <c r="AL17" s="56">
        <f t="shared" si="4"/>
        <v>1.2699999999999998</v>
      </c>
      <c r="AM17" s="56">
        <f t="shared" si="4"/>
        <v>0</v>
      </c>
      <c r="AN17" s="56">
        <f t="shared" si="4"/>
        <v>26.52</v>
      </c>
      <c r="AO17" s="56">
        <f t="shared" si="4"/>
        <v>7.0000000000000009</v>
      </c>
      <c r="AP17" s="56">
        <f t="shared" si="4"/>
        <v>5.79</v>
      </c>
      <c r="AQ17" s="56">
        <f t="shared" si="4"/>
        <v>4.6000000000000005</v>
      </c>
      <c r="AR17" s="56">
        <f t="shared" si="4"/>
        <v>3.7700000000000005</v>
      </c>
      <c r="AS17" s="56">
        <f t="shared" si="4"/>
        <v>3.66</v>
      </c>
      <c r="AT17" s="56">
        <f t="shared" si="4"/>
        <v>0.52</v>
      </c>
      <c r="AU17" s="56">
        <f t="shared" si="4"/>
        <v>2.9699999999999998</v>
      </c>
      <c r="AV17" s="56">
        <f t="shared" si="4"/>
        <v>0.62999999999999989</v>
      </c>
      <c r="AW17" s="56">
        <f t="shared" si="4"/>
        <v>3.9400000000000004</v>
      </c>
      <c r="AX17" s="56">
        <f t="shared" si="4"/>
        <v>9.26</v>
      </c>
      <c r="AY17" s="56">
        <f t="shared" si="4"/>
        <v>5.38</v>
      </c>
      <c r="AZ17" s="56">
        <f t="shared" si="4"/>
        <v>3.5</v>
      </c>
      <c r="BA17" s="56">
        <f t="shared" si="5"/>
        <v>4.33</v>
      </c>
      <c r="BB17" s="56">
        <f t="shared" si="5"/>
        <v>5.29</v>
      </c>
      <c r="BC17" s="56">
        <f t="shared" si="5"/>
        <v>0.14999999999999991</v>
      </c>
      <c r="BD17" s="56">
        <f t="shared" si="5"/>
        <v>0.30000000000000004</v>
      </c>
    </row>
    <row r="18" spans="1:56" ht="18.75" customHeight="1" thickBot="1" x14ac:dyDescent="0.3">
      <c r="A18" s="56">
        <f t="shared" si="0"/>
        <v>2012</v>
      </c>
      <c r="B18" s="56">
        <f t="shared" si="1"/>
        <v>5</v>
      </c>
      <c r="C18" s="61" t="s">
        <v>288</v>
      </c>
      <c r="D18" s="58">
        <v>2.4900000000000002</v>
      </c>
      <c r="E18" s="58">
        <v>3.3</v>
      </c>
      <c r="F18" s="58">
        <v>5.1100000000000003</v>
      </c>
      <c r="G18" s="58">
        <v>7</v>
      </c>
      <c r="H18" s="58">
        <v>3.31</v>
      </c>
      <c r="I18" s="58">
        <v>1.37</v>
      </c>
      <c r="J18" s="58">
        <v>1.82</v>
      </c>
      <c r="K18" s="58">
        <v>2.75</v>
      </c>
      <c r="L18" s="58">
        <v>1.34</v>
      </c>
      <c r="M18" s="58">
        <v>26.9</v>
      </c>
      <c r="N18" s="58">
        <v>8.33</v>
      </c>
      <c r="O18" s="58">
        <v>7.12</v>
      </c>
      <c r="P18" s="58">
        <v>5.78</v>
      </c>
      <c r="Q18" s="58">
        <v>5.15</v>
      </c>
      <c r="R18" s="58">
        <v>5.3</v>
      </c>
      <c r="S18" s="58">
        <v>1.92</v>
      </c>
      <c r="T18" s="58">
        <v>4.1900000000000004</v>
      </c>
      <c r="U18" s="58">
        <v>1.96</v>
      </c>
      <c r="V18" s="58">
        <v>5.41</v>
      </c>
      <c r="W18" s="58">
        <v>11.59</v>
      </c>
      <c r="X18" s="58">
        <v>6.5</v>
      </c>
      <c r="Y18" s="58">
        <v>4.8</v>
      </c>
      <c r="Z18" s="58">
        <v>5.28</v>
      </c>
      <c r="AA18" s="58">
        <v>6.13</v>
      </c>
      <c r="AB18" s="58">
        <v>1.51</v>
      </c>
      <c r="AC18" s="58">
        <v>1.78</v>
      </c>
      <c r="AD18" s="65"/>
      <c r="AE18" s="56">
        <f t="shared" si="3"/>
        <v>1.1500000000000001</v>
      </c>
      <c r="AF18" s="56">
        <f t="shared" si="3"/>
        <v>1.9599999999999997</v>
      </c>
      <c r="AG18" s="56">
        <f t="shared" si="3"/>
        <v>3.7700000000000005</v>
      </c>
      <c r="AH18" s="56">
        <f t="shared" si="3"/>
        <v>5.66</v>
      </c>
      <c r="AI18" s="56">
        <f t="shared" si="3"/>
        <v>1.97</v>
      </c>
      <c r="AJ18" s="56">
        <f t="shared" si="3"/>
        <v>3.0000000000000027E-2</v>
      </c>
      <c r="AK18" s="56">
        <f t="shared" si="4"/>
        <v>0.48</v>
      </c>
      <c r="AL18" s="56">
        <f t="shared" si="4"/>
        <v>1.41</v>
      </c>
      <c r="AM18" s="56">
        <f t="shared" si="4"/>
        <v>0</v>
      </c>
      <c r="AN18" s="56">
        <f t="shared" si="4"/>
        <v>25.56</v>
      </c>
      <c r="AO18" s="56">
        <f t="shared" si="4"/>
        <v>6.99</v>
      </c>
      <c r="AP18" s="56">
        <f t="shared" si="4"/>
        <v>5.78</v>
      </c>
      <c r="AQ18" s="56">
        <f t="shared" si="4"/>
        <v>4.4400000000000004</v>
      </c>
      <c r="AR18" s="56">
        <f t="shared" si="4"/>
        <v>3.8100000000000005</v>
      </c>
      <c r="AS18" s="56">
        <f t="shared" si="4"/>
        <v>3.96</v>
      </c>
      <c r="AT18" s="56">
        <f t="shared" si="4"/>
        <v>0.57999999999999985</v>
      </c>
      <c r="AU18" s="56">
        <f t="shared" si="4"/>
        <v>2.8500000000000005</v>
      </c>
      <c r="AV18" s="56">
        <f t="shared" si="4"/>
        <v>0.61999999999999988</v>
      </c>
      <c r="AW18" s="56">
        <f t="shared" si="4"/>
        <v>4.07</v>
      </c>
      <c r="AX18" s="56">
        <f t="shared" si="4"/>
        <v>10.25</v>
      </c>
      <c r="AY18" s="56">
        <f t="shared" si="4"/>
        <v>5.16</v>
      </c>
      <c r="AZ18" s="56">
        <f t="shared" si="4"/>
        <v>3.46</v>
      </c>
      <c r="BA18" s="56">
        <f t="shared" si="5"/>
        <v>3.9400000000000004</v>
      </c>
      <c r="BB18" s="56">
        <f t="shared" si="5"/>
        <v>4.79</v>
      </c>
      <c r="BC18" s="56">
        <f t="shared" si="5"/>
        <v>0.16999999999999993</v>
      </c>
      <c r="BD18" s="56">
        <f t="shared" si="5"/>
        <v>0.43999999999999995</v>
      </c>
    </row>
    <row r="19" spans="1:56" ht="18.75" customHeight="1" thickBot="1" x14ac:dyDescent="0.3">
      <c r="A19" s="56">
        <f t="shared" si="0"/>
        <v>2012</v>
      </c>
      <c r="B19" s="56">
        <f t="shared" si="1"/>
        <v>4</v>
      </c>
      <c r="C19" s="59" t="s">
        <v>289</v>
      </c>
      <c r="D19" s="60">
        <v>2.83</v>
      </c>
      <c r="E19" s="60">
        <v>3.52</v>
      </c>
      <c r="F19" s="60">
        <v>5.1100000000000003</v>
      </c>
      <c r="G19" s="60">
        <v>7</v>
      </c>
      <c r="H19" s="60">
        <v>3.51</v>
      </c>
      <c r="I19" s="60">
        <v>1.71</v>
      </c>
      <c r="J19" s="60">
        <v>2.15</v>
      </c>
      <c r="K19" s="60">
        <v>2.99</v>
      </c>
      <c r="L19" s="60">
        <v>1.62</v>
      </c>
      <c r="M19" s="60">
        <v>21.48</v>
      </c>
      <c r="N19" s="60">
        <v>8.77</v>
      </c>
      <c r="O19" s="60">
        <v>6.88</v>
      </c>
      <c r="P19" s="60">
        <v>5.68</v>
      </c>
      <c r="Q19" s="60">
        <v>5.0999999999999996</v>
      </c>
      <c r="R19" s="60">
        <v>5.3</v>
      </c>
      <c r="S19" s="60">
        <v>2.2200000000000002</v>
      </c>
      <c r="T19" s="60">
        <v>4.26</v>
      </c>
      <c r="U19" s="60">
        <v>2.29</v>
      </c>
      <c r="V19" s="60">
        <v>5.49</v>
      </c>
      <c r="W19" s="60">
        <v>12.01</v>
      </c>
      <c r="X19" s="60">
        <v>6.24</v>
      </c>
      <c r="Y19" s="60">
        <v>4.8099999999999996</v>
      </c>
      <c r="Z19" s="60">
        <v>5.27</v>
      </c>
      <c r="AA19" s="60">
        <v>5.79</v>
      </c>
      <c r="AB19" s="60">
        <v>1.82</v>
      </c>
      <c r="AC19" s="60">
        <v>2.0299999999999998</v>
      </c>
      <c r="AD19" s="65"/>
      <c r="AE19" s="56">
        <f t="shared" si="3"/>
        <v>1.21</v>
      </c>
      <c r="AF19" s="56">
        <f t="shared" si="3"/>
        <v>1.9</v>
      </c>
      <c r="AG19" s="56">
        <f t="shared" si="3"/>
        <v>3.49</v>
      </c>
      <c r="AH19" s="56">
        <f t="shared" si="3"/>
        <v>5.38</v>
      </c>
      <c r="AI19" s="56">
        <f t="shared" si="3"/>
        <v>1.8899999999999997</v>
      </c>
      <c r="AJ19" s="56">
        <f t="shared" si="3"/>
        <v>8.9999999999999858E-2</v>
      </c>
      <c r="AK19" s="56">
        <f t="shared" si="4"/>
        <v>0.5299999999999998</v>
      </c>
      <c r="AL19" s="56">
        <f t="shared" si="4"/>
        <v>1.37</v>
      </c>
      <c r="AM19" s="56">
        <f t="shared" si="4"/>
        <v>0</v>
      </c>
      <c r="AN19" s="56">
        <f t="shared" si="4"/>
        <v>19.86</v>
      </c>
      <c r="AO19" s="56">
        <f t="shared" si="4"/>
        <v>7.1499999999999995</v>
      </c>
      <c r="AP19" s="56">
        <f t="shared" si="4"/>
        <v>5.26</v>
      </c>
      <c r="AQ19" s="56">
        <f t="shared" si="4"/>
        <v>4.0599999999999996</v>
      </c>
      <c r="AR19" s="56">
        <f t="shared" si="4"/>
        <v>3.4799999999999995</v>
      </c>
      <c r="AS19" s="56">
        <f t="shared" si="4"/>
        <v>3.6799999999999997</v>
      </c>
      <c r="AT19" s="56">
        <f t="shared" si="4"/>
        <v>0.60000000000000009</v>
      </c>
      <c r="AU19" s="56">
        <f t="shared" si="4"/>
        <v>2.6399999999999997</v>
      </c>
      <c r="AV19" s="56">
        <f t="shared" si="4"/>
        <v>0.66999999999999993</v>
      </c>
      <c r="AW19" s="56">
        <f t="shared" si="4"/>
        <v>3.87</v>
      </c>
      <c r="AX19" s="56">
        <f t="shared" si="4"/>
        <v>10.39</v>
      </c>
      <c r="AY19" s="56">
        <f t="shared" si="4"/>
        <v>4.62</v>
      </c>
      <c r="AZ19" s="56">
        <f t="shared" si="4"/>
        <v>3.1899999999999995</v>
      </c>
      <c r="BA19" s="56">
        <f t="shared" si="5"/>
        <v>3.6499999999999995</v>
      </c>
      <c r="BB19" s="56">
        <f t="shared" si="5"/>
        <v>4.17</v>
      </c>
      <c r="BC19" s="56">
        <f t="shared" si="5"/>
        <v>0.19999999999999996</v>
      </c>
      <c r="BD19" s="56">
        <f t="shared" si="5"/>
        <v>0.4099999999999997</v>
      </c>
    </row>
    <row r="20" spans="1:56" ht="18.75" customHeight="1" thickBot="1" x14ac:dyDescent="0.3">
      <c r="A20" s="56">
        <f t="shared" si="0"/>
        <v>2012</v>
      </c>
      <c r="B20" s="56">
        <f t="shared" si="1"/>
        <v>3</v>
      </c>
      <c r="C20" s="61" t="s">
        <v>290</v>
      </c>
      <c r="D20" s="58">
        <v>2.87</v>
      </c>
      <c r="E20" s="58">
        <v>3.53</v>
      </c>
      <c r="F20" s="58">
        <v>5.07</v>
      </c>
      <c r="G20" s="58">
        <v>7</v>
      </c>
      <c r="H20" s="58">
        <v>3.51</v>
      </c>
      <c r="I20" s="58">
        <v>1.89</v>
      </c>
      <c r="J20" s="58">
        <v>2.31</v>
      </c>
      <c r="K20" s="58">
        <v>2.95</v>
      </c>
      <c r="L20" s="58">
        <v>1.83</v>
      </c>
      <c r="M20" s="58">
        <v>19.07</v>
      </c>
      <c r="N20" s="58">
        <v>8.73</v>
      </c>
      <c r="O20" s="58">
        <v>6.9</v>
      </c>
      <c r="P20" s="58">
        <v>5.05</v>
      </c>
      <c r="Q20" s="58">
        <v>5.15</v>
      </c>
      <c r="R20" s="58">
        <v>5.29</v>
      </c>
      <c r="S20" s="58">
        <v>2.2200000000000002</v>
      </c>
      <c r="T20" s="58">
        <v>4.3099999999999996</v>
      </c>
      <c r="U20" s="58">
        <v>2.25</v>
      </c>
      <c r="V20" s="58">
        <v>5.37</v>
      </c>
      <c r="W20" s="58">
        <v>13.01</v>
      </c>
      <c r="X20" s="58">
        <v>6.48</v>
      </c>
      <c r="Y20" s="58">
        <v>4.91</v>
      </c>
      <c r="Z20" s="58">
        <v>5.08</v>
      </c>
      <c r="AA20" s="58">
        <v>5.17</v>
      </c>
      <c r="AB20" s="58">
        <v>1.95</v>
      </c>
      <c r="AC20" s="58">
        <v>2.17</v>
      </c>
      <c r="AD20" s="65"/>
      <c r="AE20" s="56">
        <f t="shared" si="3"/>
        <v>1.04</v>
      </c>
      <c r="AF20" s="56">
        <f t="shared" si="3"/>
        <v>1.6999999999999997</v>
      </c>
      <c r="AG20" s="56">
        <f t="shared" si="3"/>
        <v>3.24</v>
      </c>
      <c r="AH20" s="56">
        <f t="shared" si="3"/>
        <v>5.17</v>
      </c>
      <c r="AI20" s="56">
        <f t="shared" si="3"/>
        <v>1.6799999999999997</v>
      </c>
      <c r="AJ20" s="56">
        <f t="shared" si="3"/>
        <v>5.9999999999999831E-2</v>
      </c>
      <c r="AK20" s="56">
        <f t="shared" si="4"/>
        <v>0.48</v>
      </c>
      <c r="AL20" s="56">
        <f t="shared" si="4"/>
        <v>1.1200000000000001</v>
      </c>
      <c r="AM20" s="56">
        <f t="shared" si="4"/>
        <v>0</v>
      </c>
      <c r="AN20" s="56">
        <f t="shared" si="4"/>
        <v>17.240000000000002</v>
      </c>
      <c r="AO20" s="56">
        <f t="shared" si="4"/>
        <v>6.9</v>
      </c>
      <c r="AP20" s="56">
        <f t="shared" si="4"/>
        <v>5.07</v>
      </c>
      <c r="AQ20" s="56">
        <f t="shared" si="4"/>
        <v>3.2199999999999998</v>
      </c>
      <c r="AR20" s="56">
        <f t="shared" si="4"/>
        <v>3.3200000000000003</v>
      </c>
      <c r="AS20" s="56">
        <f t="shared" si="4"/>
        <v>3.46</v>
      </c>
      <c r="AT20" s="56">
        <f t="shared" si="4"/>
        <v>0.39000000000000012</v>
      </c>
      <c r="AU20" s="56">
        <f t="shared" si="4"/>
        <v>2.4799999999999995</v>
      </c>
      <c r="AV20" s="56">
        <f t="shared" si="4"/>
        <v>0.41999999999999993</v>
      </c>
      <c r="AW20" s="56">
        <f t="shared" si="4"/>
        <v>3.54</v>
      </c>
      <c r="AX20" s="56">
        <f t="shared" si="4"/>
        <v>11.18</v>
      </c>
      <c r="AY20" s="56">
        <f t="shared" si="4"/>
        <v>4.6500000000000004</v>
      </c>
      <c r="AZ20" s="56">
        <f t="shared" si="4"/>
        <v>3.08</v>
      </c>
      <c r="BA20" s="56">
        <f t="shared" si="5"/>
        <v>3.25</v>
      </c>
      <c r="BB20" s="56">
        <f t="shared" si="5"/>
        <v>3.34</v>
      </c>
      <c r="BC20" s="56">
        <f t="shared" si="5"/>
        <v>0.11999999999999988</v>
      </c>
      <c r="BD20" s="56">
        <f t="shared" si="5"/>
        <v>0.33999999999999986</v>
      </c>
    </row>
    <row r="21" spans="1:56" ht="18.75" customHeight="1" thickBot="1" x14ac:dyDescent="0.3">
      <c r="A21" s="56">
        <f t="shared" si="0"/>
        <v>2012</v>
      </c>
      <c r="B21" s="56">
        <f t="shared" si="1"/>
        <v>2</v>
      </c>
      <c r="C21" s="59" t="s">
        <v>291</v>
      </c>
      <c r="D21" s="60">
        <v>3</v>
      </c>
      <c r="E21" s="60">
        <v>3.7</v>
      </c>
      <c r="F21" s="60">
        <v>5.31</v>
      </c>
      <c r="G21" s="60">
        <v>7</v>
      </c>
      <c r="H21" s="60">
        <v>3.12</v>
      </c>
      <c r="I21" s="60">
        <v>1.84</v>
      </c>
      <c r="J21" s="60">
        <v>2.34</v>
      </c>
      <c r="K21" s="60">
        <v>3.02</v>
      </c>
      <c r="L21" s="60">
        <v>1.85</v>
      </c>
      <c r="M21" s="60">
        <v>29.24</v>
      </c>
      <c r="N21" s="60">
        <v>8.6</v>
      </c>
      <c r="O21" s="60">
        <v>7.02</v>
      </c>
      <c r="P21" s="60">
        <v>5.55</v>
      </c>
      <c r="Q21" s="60">
        <v>5.45</v>
      </c>
      <c r="R21" s="60">
        <v>5.15</v>
      </c>
      <c r="S21" s="60">
        <v>2.0299999999999998</v>
      </c>
      <c r="T21" s="60">
        <v>4.17</v>
      </c>
      <c r="U21" s="60">
        <v>2.2400000000000002</v>
      </c>
      <c r="V21" s="60">
        <v>5.46</v>
      </c>
      <c r="W21" s="60">
        <v>12.81</v>
      </c>
      <c r="X21" s="60">
        <v>6.99</v>
      </c>
      <c r="Y21" s="60">
        <v>4.9800000000000004</v>
      </c>
      <c r="Z21" s="60">
        <v>5.73</v>
      </c>
      <c r="AA21" s="60">
        <v>5.1100000000000003</v>
      </c>
      <c r="AB21" s="60">
        <v>1.89</v>
      </c>
      <c r="AC21" s="60">
        <v>2.13</v>
      </c>
      <c r="AD21" s="65"/>
      <c r="AE21" s="56">
        <f t="shared" si="3"/>
        <v>1.1499999999999999</v>
      </c>
      <c r="AF21" s="56">
        <f t="shared" si="3"/>
        <v>1.85</v>
      </c>
      <c r="AG21" s="56">
        <f t="shared" si="3"/>
        <v>3.4599999999999995</v>
      </c>
      <c r="AH21" s="56">
        <f t="shared" si="3"/>
        <v>5.15</v>
      </c>
      <c r="AI21" s="56">
        <f t="shared" si="3"/>
        <v>1.27</v>
      </c>
      <c r="AJ21" s="56">
        <f t="shared" si="3"/>
        <v>-1.0000000000000009E-2</v>
      </c>
      <c r="AK21" s="56">
        <f t="shared" si="4"/>
        <v>0.48999999999999977</v>
      </c>
      <c r="AL21" s="56">
        <f t="shared" si="4"/>
        <v>1.17</v>
      </c>
      <c r="AM21" s="56">
        <f t="shared" si="4"/>
        <v>0</v>
      </c>
      <c r="AN21" s="56">
        <f t="shared" si="4"/>
        <v>27.389999999999997</v>
      </c>
      <c r="AO21" s="56">
        <f t="shared" si="4"/>
        <v>6.75</v>
      </c>
      <c r="AP21" s="56">
        <f t="shared" si="4"/>
        <v>5.17</v>
      </c>
      <c r="AQ21" s="56">
        <f t="shared" si="4"/>
        <v>3.6999999999999997</v>
      </c>
      <c r="AR21" s="56">
        <f t="shared" si="4"/>
        <v>3.6</v>
      </c>
      <c r="AS21" s="56">
        <f t="shared" si="4"/>
        <v>3.3000000000000003</v>
      </c>
      <c r="AT21" s="56">
        <f t="shared" si="4"/>
        <v>0.17999999999999972</v>
      </c>
      <c r="AU21" s="56">
        <f t="shared" si="4"/>
        <v>2.3199999999999998</v>
      </c>
      <c r="AV21" s="56">
        <f t="shared" si="4"/>
        <v>0.39000000000000012</v>
      </c>
      <c r="AW21" s="56">
        <f t="shared" si="4"/>
        <v>3.61</v>
      </c>
      <c r="AX21" s="56">
        <f t="shared" si="4"/>
        <v>10.96</v>
      </c>
      <c r="AY21" s="56">
        <f t="shared" si="4"/>
        <v>5.1400000000000006</v>
      </c>
      <c r="AZ21" s="56">
        <f t="shared" si="4"/>
        <v>3.1300000000000003</v>
      </c>
      <c r="BA21" s="56">
        <f t="shared" si="5"/>
        <v>3.8800000000000003</v>
      </c>
      <c r="BB21" s="56">
        <f t="shared" si="5"/>
        <v>3.2600000000000002</v>
      </c>
      <c r="BC21" s="56">
        <f t="shared" si="5"/>
        <v>3.9999999999999813E-2</v>
      </c>
      <c r="BD21" s="56">
        <f t="shared" si="5"/>
        <v>0.2799999999999998</v>
      </c>
    </row>
    <row r="22" spans="1:56" ht="18.75" customHeight="1" thickBot="1" x14ac:dyDescent="0.3">
      <c r="A22" s="56">
        <f t="shared" si="0"/>
        <v>2012</v>
      </c>
      <c r="B22" s="56">
        <f t="shared" si="1"/>
        <v>1</v>
      </c>
      <c r="C22" s="61" t="s">
        <v>292</v>
      </c>
      <c r="D22" s="58">
        <v>3.27</v>
      </c>
      <c r="E22" s="58">
        <v>4.1100000000000003</v>
      </c>
      <c r="F22" s="58">
        <v>5.3</v>
      </c>
      <c r="G22" s="58">
        <v>7</v>
      </c>
      <c r="H22" s="58">
        <v>3.39</v>
      </c>
      <c r="I22" s="58">
        <v>1.74</v>
      </c>
      <c r="J22" s="58">
        <v>2.2799999999999998</v>
      </c>
      <c r="K22" s="58">
        <v>3.18</v>
      </c>
      <c r="L22" s="58">
        <v>1.82</v>
      </c>
      <c r="M22" s="58">
        <v>25.91</v>
      </c>
      <c r="N22" s="58">
        <v>9.51</v>
      </c>
      <c r="O22" s="58">
        <v>7.71</v>
      </c>
      <c r="P22" s="58">
        <v>6.54</v>
      </c>
      <c r="Q22" s="58">
        <v>5.74</v>
      </c>
      <c r="R22" s="58">
        <v>5.35</v>
      </c>
      <c r="S22" s="58">
        <v>2.0699999999999998</v>
      </c>
      <c r="T22" s="58">
        <v>4.3</v>
      </c>
      <c r="U22" s="58">
        <v>2.2000000000000002</v>
      </c>
      <c r="V22" s="58">
        <v>5.68</v>
      </c>
      <c r="W22" s="58">
        <v>13.85</v>
      </c>
      <c r="X22" s="58">
        <v>7.02</v>
      </c>
      <c r="Y22" s="58">
        <v>5.22</v>
      </c>
      <c r="Z22" s="58">
        <v>6.74</v>
      </c>
      <c r="AA22" s="58">
        <v>5.41</v>
      </c>
      <c r="AB22" s="58">
        <v>1.7</v>
      </c>
      <c r="AC22" s="58">
        <v>2.04</v>
      </c>
      <c r="AD22" s="65"/>
      <c r="AE22" s="56">
        <f t="shared" si="3"/>
        <v>1.45</v>
      </c>
      <c r="AF22" s="56">
        <f t="shared" si="3"/>
        <v>2.29</v>
      </c>
      <c r="AG22" s="56">
        <f t="shared" si="3"/>
        <v>3.4799999999999995</v>
      </c>
      <c r="AH22" s="56">
        <f t="shared" si="3"/>
        <v>5.18</v>
      </c>
      <c r="AI22" s="56">
        <f t="shared" si="3"/>
        <v>1.57</v>
      </c>
      <c r="AJ22" s="56">
        <f t="shared" si="3"/>
        <v>-8.0000000000000071E-2</v>
      </c>
      <c r="AK22" s="56">
        <f t="shared" si="4"/>
        <v>0.45999999999999974</v>
      </c>
      <c r="AL22" s="56">
        <f t="shared" si="4"/>
        <v>1.36</v>
      </c>
      <c r="AM22" s="56">
        <f t="shared" si="4"/>
        <v>0</v>
      </c>
      <c r="AN22" s="56">
        <f t="shared" si="4"/>
        <v>24.09</v>
      </c>
      <c r="AO22" s="56">
        <f t="shared" si="4"/>
        <v>7.6899999999999995</v>
      </c>
      <c r="AP22" s="56">
        <f t="shared" si="4"/>
        <v>5.89</v>
      </c>
      <c r="AQ22" s="56">
        <f t="shared" si="4"/>
        <v>4.72</v>
      </c>
      <c r="AR22" s="56">
        <f t="shared" si="4"/>
        <v>3.92</v>
      </c>
      <c r="AS22" s="56">
        <f t="shared" si="4"/>
        <v>3.5299999999999994</v>
      </c>
      <c r="AT22" s="56">
        <f t="shared" si="4"/>
        <v>0.24999999999999978</v>
      </c>
      <c r="AU22" s="56">
        <f t="shared" si="4"/>
        <v>2.4799999999999995</v>
      </c>
      <c r="AV22" s="56">
        <f t="shared" si="4"/>
        <v>0.38000000000000012</v>
      </c>
      <c r="AW22" s="56">
        <f t="shared" si="4"/>
        <v>3.8599999999999994</v>
      </c>
      <c r="AX22" s="56">
        <f t="shared" si="4"/>
        <v>12.03</v>
      </c>
      <c r="AY22" s="56">
        <f t="shared" si="4"/>
        <v>5.1999999999999993</v>
      </c>
      <c r="AZ22" s="56">
        <f t="shared" si="4"/>
        <v>3.3999999999999995</v>
      </c>
      <c r="BA22" s="56">
        <f t="shared" si="5"/>
        <v>4.92</v>
      </c>
      <c r="BB22" s="56">
        <f t="shared" si="5"/>
        <v>3.59</v>
      </c>
      <c r="BC22" s="56">
        <f t="shared" si="5"/>
        <v>-0.12000000000000011</v>
      </c>
      <c r="BD22" s="56">
        <f t="shared" si="5"/>
        <v>0.21999999999999997</v>
      </c>
    </row>
    <row r="23" spans="1:56" ht="18.75" customHeight="1" thickBot="1" x14ac:dyDescent="0.3">
      <c r="A23" s="56">
        <f t="shared" si="0"/>
        <v>2011</v>
      </c>
      <c r="B23" s="56">
        <f t="shared" si="1"/>
        <v>12</v>
      </c>
      <c r="C23" s="59" t="s">
        <v>293</v>
      </c>
      <c r="D23" s="60">
        <v>3.1</v>
      </c>
      <c r="E23" s="60">
        <v>4.3499999999999996</v>
      </c>
      <c r="F23" s="60">
        <v>5.23</v>
      </c>
      <c r="G23" s="60">
        <v>7</v>
      </c>
      <c r="H23" s="60">
        <v>3.7</v>
      </c>
      <c r="I23" s="60">
        <v>1.86</v>
      </c>
      <c r="J23" s="60">
        <v>2.52</v>
      </c>
      <c r="K23" s="60">
        <v>3.16</v>
      </c>
      <c r="L23" s="60">
        <v>1.93</v>
      </c>
      <c r="M23" s="60">
        <v>21.14</v>
      </c>
      <c r="N23" s="60">
        <v>8.9700000000000006</v>
      </c>
      <c r="O23" s="60">
        <v>8.6999999999999993</v>
      </c>
      <c r="P23" s="60">
        <v>6.81</v>
      </c>
      <c r="Q23" s="60">
        <v>5.93</v>
      </c>
      <c r="R23" s="60">
        <v>5.75</v>
      </c>
      <c r="S23" s="60">
        <v>2.27</v>
      </c>
      <c r="T23" s="60">
        <v>4.43</v>
      </c>
      <c r="U23" s="60">
        <v>2.38</v>
      </c>
      <c r="V23" s="60">
        <v>5.84</v>
      </c>
      <c r="W23" s="60">
        <v>13.08</v>
      </c>
      <c r="X23" s="60">
        <v>7.39</v>
      </c>
      <c r="Y23" s="60">
        <v>5.21</v>
      </c>
      <c r="Z23" s="60">
        <v>6.9</v>
      </c>
      <c r="AA23" s="60">
        <v>5.53</v>
      </c>
      <c r="AB23" s="60">
        <v>1.68</v>
      </c>
      <c r="AC23" s="60">
        <v>1.81</v>
      </c>
      <c r="AD23" s="65"/>
      <c r="AE23" s="56">
        <f t="shared" si="3"/>
        <v>1.1700000000000002</v>
      </c>
      <c r="AF23" s="56">
        <f t="shared" si="3"/>
        <v>2.42</v>
      </c>
      <c r="AG23" s="56">
        <f t="shared" si="3"/>
        <v>3.3000000000000007</v>
      </c>
      <c r="AH23" s="56">
        <f t="shared" si="3"/>
        <v>5.07</v>
      </c>
      <c r="AI23" s="56">
        <f t="shared" si="3"/>
        <v>1.7700000000000002</v>
      </c>
      <c r="AJ23" s="56">
        <f t="shared" si="3"/>
        <v>-6.999999999999984E-2</v>
      </c>
      <c r="AK23" s="56">
        <f t="shared" si="4"/>
        <v>0.59000000000000008</v>
      </c>
      <c r="AL23" s="56">
        <f t="shared" si="4"/>
        <v>1.2300000000000002</v>
      </c>
      <c r="AM23" s="56">
        <f t="shared" si="4"/>
        <v>0</v>
      </c>
      <c r="AN23" s="56">
        <f t="shared" si="4"/>
        <v>19.21</v>
      </c>
      <c r="AO23" s="56">
        <f t="shared" si="4"/>
        <v>7.0400000000000009</v>
      </c>
      <c r="AP23" s="56">
        <f t="shared" si="4"/>
        <v>6.77</v>
      </c>
      <c r="AQ23" s="56">
        <f t="shared" si="4"/>
        <v>4.88</v>
      </c>
      <c r="AR23" s="56">
        <f t="shared" si="4"/>
        <v>4</v>
      </c>
      <c r="AS23" s="56">
        <f t="shared" si="4"/>
        <v>3.8200000000000003</v>
      </c>
      <c r="AT23" s="56">
        <f t="shared" si="4"/>
        <v>0.34000000000000008</v>
      </c>
      <c r="AU23" s="56">
        <f t="shared" si="4"/>
        <v>2.5</v>
      </c>
      <c r="AV23" s="56">
        <f t="shared" si="4"/>
        <v>0.44999999999999996</v>
      </c>
      <c r="AW23" s="56">
        <f t="shared" si="4"/>
        <v>3.91</v>
      </c>
      <c r="AX23" s="56">
        <f t="shared" si="4"/>
        <v>11.15</v>
      </c>
      <c r="AY23" s="56">
        <f t="shared" si="4"/>
        <v>5.46</v>
      </c>
      <c r="AZ23" s="56">
        <f t="shared" si="4"/>
        <v>3.2800000000000002</v>
      </c>
      <c r="BA23" s="56">
        <f t="shared" si="5"/>
        <v>4.9700000000000006</v>
      </c>
      <c r="BB23" s="56">
        <f t="shared" si="5"/>
        <v>3.6000000000000005</v>
      </c>
      <c r="BC23" s="56">
        <f t="shared" si="5"/>
        <v>-0.25</v>
      </c>
      <c r="BD23" s="56">
        <f t="shared" si="5"/>
        <v>-0.11999999999999988</v>
      </c>
    </row>
    <row r="24" spans="1:56" ht="18.75" customHeight="1" thickBot="1" x14ac:dyDescent="0.3">
      <c r="A24" s="56">
        <f t="shared" si="0"/>
        <v>2011</v>
      </c>
      <c r="B24" s="56">
        <f t="shared" si="1"/>
        <v>11</v>
      </c>
      <c r="C24" s="61" t="s">
        <v>294</v>
      </c>
      <c r="D24" s="58">
        <v>3.36</v>
      </c>
      <c r="E24" s="58">
        <v>4.84</v>
      </c>
      <c r="F24" s="58">
        <v>5.27</v>
      </c>
      <c r="G24" s="58">
        <v>7</v>
      </c>
      <c r="H24" s="58">
        <v>3.67</v>
      </c>
      <c r="I24" s="58">
        <v>2.0099999999999998</v>
      </c>
      <c r="J24" s="58">
        <v>2.54</v>
      </c>
      <c r="K24" s="58">
        <v>3.41</v>
      </c>
      <c r="L24" s="58">
        <v>1.87</v>
      </c>
      <c r="M24" s="58">
        <v>17.920000000000002</v>
      </c>
      <c r="N24" s="58">
        <v>8.5299999999999994</v>
      </c>
      <c r="O24" s="58">
        <v>8.51</v>
      </c>
      <c r="P24" s="58">
        <v>7.06</v>
      </c>
      <c r="Q24" s="58">
        <v>5.73</v>
      </c>
      <c r="R24" s="58">
        <v>5.25</v>
      </c>
      <c r="S24" s="58">
        <v>2.31</v>
      </c>
      <c r="T24" s="58">
        <v>4.3499999999999996</v>
      </c>
      <c r="U24" s="58">
        <v>2.4500000000000002</v>
      </c>
      <c r="V24" s="58">
        <v>5.8</v>
      </c>
      <c r="W24" s="58">
        <v>11.89</v>
      </c>
      <c r="X24" s="58">
        <v>7.43</v>
      </c>
      <c r="Y24" s="58">
        <v>4.71</v>
      </c>
      <c r="Z24" s="58">
        <v>6.46</v>
      </c>
      <c r="AA24" s="58">
        <v>6.2</v>
      </c>
      <c r="AB24" s="58">
        <v>1.69</v>
      </c>
      <c r="AC24" s="58">
        <v>1.96</v>
      </c>
      <c r="AD24" s="65"/>
      <c r="AE24" s="56">
        <f t="shared" si="3"/>
        <v>1.4899999999999998</v>
      </c>
      <c r="AF24" s="56">
        <f t="shared" si="3"/>
        <v>2.9699999999999998</v>
      </c>
      <c r="AG24" s="56">
        <f t="shared" si="3"/>
        <v>3.3999999999999995</v>
      </c>
      <c r="AH24" s="56">
        <f t="shared" si="3"/>
        <v>5.13</v>
      </c>
      <c r="AI24" s="56">
        <f t="shared" si="3"/>
        <v>1.7999999999999998</v>
      </c>
      <c r="AJ24" s="56">
        <f t="shared" si="3"/>
        <v>0.13999999999999968</v>
      </c>
      <c r="AK24" s="56">
        <f t="shared" si="4"/>
        <v>0.66999999999999993</v>
      </c>
      <c r="AL24" s="56">
        <f t="shared" si="4"/>
        <v>1.54</v>
      </c>
      <c r="AM24" s="56">
        <f t="shared" si="4"/>
        <v>0</v>
      </c>
      <c r="AN24" s="56">
        <f t="shared" si="4"/>
        <v>16.05</v>
      </c>
      <c r="AO24" s="56">
        <f t="shared" si="4"/>
        <v>6.6599999999999993</v>
      </c>
      <c r="AP24" s="56">
        <f t="shared" si="4"/>
        <v>6.64</v>
      </c>
      <c r="AQ24" s="56">
        <f t="shared" si="4"/>
        <v>5.1899999999999995</v>
      </c>
      <c r="AR24" s="56">
        <f t="shared" si="4"/>
        <v>3.8600000000000003</v>
      </c>
      <c r="AS24" s="56">
        <f t="shared" si="4"/>
        <v>3.38</v>
      </c>
      <c r="AT24" s="56">
        <f t="shared" si="4"/>
        <v>0.43999999999999995</v>
      </c>
      <c r="AU24" s="56">
        <f t="shared" si="4"/>
        <v>2.4799999999999995</v>
      </c>
      <c r="AV24" s="56">
        <f t="shared" si="4"/>
        <v>0.58000000000000007</v>
      </c>
      <c r="AW24" s="56">
        <f t="shared" si="4"/>
        <v>3.9299999999999997</v>
      </c>
      <c r="AX24" s="56">
        <f t="shared" si="4"/>
        <v>10.02</v>
      </c>
      <c r="AY24" s="56">
        <f t="shared" si="4"/>
        <v>5.56</v>
      </c>
      <c r="AZ24" s="56">
        <f t="shared" si="4"/>
        <v>2.84</v>
      </c>
      <c r="BA24" s="56">
        <f t="shared" si="5"/>
        <v>4.59</v>
      </c>
      <c r="BB24" s="56">
        <f t="shared" si="5"/>
        <v>4.33</v>
      </c>
      <c r="BC24" s="56">
        <f t="shared" si="5"/>
        <v>-0.18000000000000016</v>
      </c>
      <c r="BD24" s="56">
        <f t="shared" si="5"/>
        <v>8.9999999999999858E-2</v>
      </c>
    </row>
    <row r="25" spans="1:56" ht="18.75" customHeight="1" thickBot="1" x14ac:dyDescent="0.3">
      <c r="A25" s="56">
        <f t="shared" si="0"/>
        <v>2011</v>
      </c>
      <c r="B25" s="56">
        <f t="shared" si="1"/>
        <v>10</v>
      </c>
      <c r="C25" s="59" t="s">
        <v>295</v>
      </c>
      <c r="D25" s="60">
        <v>2.92</v>
      </c>
      <c r="E25" s="60">
        <v>4.2</v>
      </c>
      <c r="F25" s="60">
        <v>5.27</v>
      </c>
      <c r="G25" s="60">
        <v>7</v>
      </c>
      <c r="H25" s="60">
        <v>3.14</v>
      </c>
      <c r="I25" s="60">
        <v>2.23</v>
      </c>
      <c r="J25" s="60">
        <v>2.5099999999999998</v>
      </c>
      <c r="K25" s="60">
        <v>2.99</v>
      </c>
      <c r="L25" s="60">
        <v>2</v>
      </c>
      <c r="M25" s="60">
        <v>18.04</v>
      </c>
      <c r="N25" s="60">
        <v>7.88</v>
      </c>
      <c r="O25" s="60">
        <v>8.1</v>
      </c>
      <c r="P25" s="60">
        <v>5.97</v>
      </c>
      <c r="Q25" s="60">
        <v>5.62</v>
      </c>
      <c r="R25" s="60">
        <v>5.0599999999999996</v>
      </c>
      <c r="S25" s="60">
        <v>2.37</v>
      </c>
      <c r="T25" s="60">
        <v>4.26</v>
      </c>
      <c r="U25" s="60">
        <v>2.46</v>
      </c>
      <c r="V25" s="60">
        <v>5.71</v>
      </c>
      <c r="W25" s="60">
        <v>11.72</v>
      </c>
      <c r="X25" s="60">
        <v>7.72</v>
      </c>
      <c r="Y25" s="60">
        <v>4.33</v>
      </c>
      <c r="Z25" s="60">
        <v>5.16</v>
      </c>
      <c r="AA25" s="60">
        <v>5.26</v>
      </c>
      <c r="AB25" s="60">
        <v>1.9</v>
      </c>
      <c r="AC25" s="60">
        <v>2.2400000000000002</v>
      </c>
      <c r="AD25" s="65"/>
      <c r="AE25" s="56">
        <f t="shared" si="3"/>
        <v>0.91999999999999993</v>
      </c>
      <c r="AF25" s="56">
        <f t="shared" si="3"/>
        <v>2.2000000000000002</v>
      </c>
      <c r="AG25" s="56">
        <f t="shared" si="3"/>
        <v>3.2699999999999996</v>
      </c>
      <c r="AH25" s="56">
        <f t="shared" si="3"/>
        <v>5</v>
      </c>
      <c r="AI25" s="56">
        <f t="shared" si="3"/>
        <v>1.1400000000000001</v>
      </c>
      <c r="AJ25" s="56">
        <f t="shared" si="3"/>
        <v>0.22999999999999998</v>
      </c>
      <c r="AK25" s="56">
        <f t="shared" si="4"/>
        <v>0.50999999999999979</v>
      </c>
      <c r="AL25" s="56">
        <f t="shared" si="4"/>
        <v>0.99000000000000021</v>
      </c>
      <c r="AM25" s="56">
        <f t="shared" si="4"/>
        <v>0</v>
      </c>
      <c r="AN25" s="56">
        <f t="shared" si="4"/>
        <v>16.04</v>
      </c>
      <c r="AO25" s="56">
        <f t="shared" si="4"/>
        <v>5.88</v>
      </c>
      <c r="AP25" s="56">
        <f t="shared" si="4"/>
        <v>6.1</v>
      </c>
      <c r="AQ25" s="56">
        <f t="shared" si="4"/>
        <v>3.9699999999999998</v>
      </c>
      <c r="AR25" s="56">
        <f t="shared" si="4"/>
        <v>3.62</v>
      </c>
      <c r="AS25" s="56">
        <f t="shared" si="4"/>
        <v>3.0599999999999996</v>
      </c>
      <c r="AT25" s="56">
        <f t="shared" si="4"/>
        <v>0.37000000000000011</v>
      </c>
      <c r="AU25" s="56">
        <f t="shared" si="4"/>
        <v>2.2599999999999998</v>
      </c>
      <c r="AV25" s="56">
        <f t="shared" si="4"/>
        <v>0.45999999999999996</v>
      </c>
      <c r="AW25" s="56">
        <f t="shared" si="4"/>
        <v>3.71</v>
      </c>
      <c r="AX25" s="56">
        <f t="shared" si="4"/>
        <v>9.7200000000000006</v>
      </c>
      <c r="AY25" s="56">
        <f t="shared" si="4"/>
        <v>5.72</v>
      </c>
      <c r="AZ25" s="56">
        <f t="shared" si="4"/>
        <v>2.33</v>
      </c>
      <c r="BA25" s="56">
        <f t="shared" si="5"/>
        <v>3.16</v>
      </c>
      <c r="BB25" s="56">
        <f t="shared" si="5"/>
        <v>3.26</v>
      </c>
      <c r="BC25" s="56">
        <f t="shared" si="5"/>
        <v>-0.10000000000000009</v>
      </c>
      <c r="BD25" s="56">
        <f t="shared" si="5"/>
        <v>0.24000000000000021</v>
      </c>
    </row>
    <row r="26" spans="1:56" ht="18.75" customHeight="1" thickBot="1" x14ac:dyDescent="0.3">
      <c r="A26" s="56">
        <f t="shared" si="0"/>
        <v>2011</v>
      </c>
      <c r="B26" s="56">
        <f t="shared" si="1"/>
        <v>9</v>
      </c>
      <c r="C26" s="61" t="s">
        <v>296</v>
      </c>
      <c r="D26" s="58">
        <v>2.64</v>
      </c>
      <c r="E26" s="58">
        <v>3.88</v>
      </c>
      <c r="F26" s="58">
        <v>5.3</v>
      </c>
      <c r="G26" s="58">
        <v>7</v>
      </c>
      <c r="H26" s="58">
        <v>3</v>
      </c>
      <c r="I26" s="58">
        <v>2.0699999999999998</v>
      </c>
      <c r="J26" s="58">
        <v>2.35</v>
      </c>
      <c r="K26" s="58">
        <v>2.64</v>
      </c>
      <c r="L26" s="58">
        <v>1.83</v>
      </c>
      <c r="M26" s="58">
        <v>17.78</v>
      </c>
      <c r="N26" s="58">
        <v>7.64</v>
      </c>
      <c r="O26" s="58">
        <v>8.51</v>
      </c>
      <c r="P26" s="58">
        <v>5.75</v>
      </c>
      <c r="Q26" s="58">
        <v>5.6</v>
      </c>
      <c r="R26" s="58">
        <v>5.09</v>
      </c>
      <c r="S26" s="58">
        <v>2.27</v>
      </c>
      <c r="T26" s="58">
        <v>4.1399999999999997</v>
      </c>
      <c r="U26" s="58">
        <v>2.34</v>
      </c>
      <c r="V26" s="58">
        <v>5.74</v>
      </c>
      <c r="W26" s="58">
        <v>11.34</v>
      </c>
      <c r="X26" s="58">
        <v>7.28</v>
      </c>
      <c r="Y26" s="58">
        <v>4.25</v>
      </c>
      <c r="Z26" s="58">
        <v>4.8600000000000003</v>
      </c>
      <c r="AA26" s="58">
        <v>5.2</v>
      </c>
      <c r="AB26" s="58">
        <v>1.83</v>
      </c>
      <c r="AC26" s="58">
        <v>2.1800000000000002</v>
      </c>
      <c r="AD26" s="65"/>
      <c r="AE26" s="56">
        <f t="shared" si="3"/>
        <v>0.81</v>
      </c>
      <c r="AF26" s="56">
        <f t="shared" si="3"/>
        <v>2.0499999999999998</v>
      </c>
      <c r="AG26" s="56">
        <f t="shared" si="3"/>
        <v>3.4699999999999998</v>
      </c>
      <c r="AH26" s="56">
        <f t="shared" si="3"/>
        <v>5.17</v>
      </c>
      <c r="AI26" s="56">
        <f t="shared" si="3"/>
        <v>1.17</v>
      </c>
      <c r="AJ26" s="56">
        <f t="shared" si="3"/>
        <v>0.23999999999999977</v>
      </c>
      <c r="AK26" s="56">
        <f t="shared" si="4"/>
        <v>0.52</v>
      </c>
      <c r="AL26" s="56">
        <f t="shared" si="4"/>
        <v>0.81</v>
      </c>
      <c r="AM26" s="56">
        <f t="shared" si="4"/>
        <v>0</v>
      </c>
      <c r="AN26" s="56">
        <f t="shared" si="4"/>
        <v>15.950000000000001</v>
      </c>
      <c r="AO26" s="56">
        <f t="shared" si="4"/>
        <v>5.81</v>
      </c>
      <c r="AP26" s="56">
        <f t="shared" si="4"/>
        <v>6.68</v>
      </c>
      <c r="AQ26" s="56">
        <f t="shared" si="4"/>
        <v>3.92</v>
      </c>
      <c r="AR26" s="56">
        <f t="shared" si="4"/>
        <v>3.7699999999999996</v>
      </c>
      <c r="AS26" s="56">
        <f t="shared" si="4"/>
        <v>3.26</v>
      </c>
      <c r="AT26" s="56">
        <f t="shared" si="4"/>
        <v>0.43999999999999995</v>
      </c>
      <c r="AU26" s="56">
        <f t="shared" si="4"/>
        <v>2.3099999999999996</v>
      </c>
      <c r="AV26" s="56">
        <f t="shared" si="4"/>
        <v>0.50999999999999979</v>
      </c>
      <c r="AW26" s="56">
        <f t="shared" si="4"/>
        <v>3.91</v>
      </c>
      <c r="AX26" s="56">
        <f t="shared" si="4"/>
        <v>9.51</v>
      </c>
      <c r="AY26" s="56">
        <f t="shared" si="4"/>
        <v>5.45</v>
      </c>
      <c r="AZ26" s="56">
        <f t="shared" si="4"/>
        <v>2.42</v>
      </c>
      <c r="BA26" s="56">
        <f t="shared" si="5"/>
        <v>3.0300000000000002</v>
      </c>
      <c r="BB26" s="56">
        <f t="shared" si="5"/>
        <v>3.37</v>
      </c>
      <c r="BC26" s="56">
        <f t="shared" si="5"/>
        <v>0</v>
      </c>
      <c r="BD26" s="56">
        <f t="shared" si="5"/>
        <v>0.35000000000000009</v>
      </c>
    </row>
    <row r="27" spans="1:56" ht="18.75" customHeight="1" thickBot="1" x14ac:dyDescent="0.3">
      <c r="A27" s="56">
        <f t="shared" si="0"/>
        <v>2011</v>
      </c>
      <c r="B27" s="56">
        <f t="shared" si="1"/>
        <v>8</v>
      </c>
      <c r="C27" s="59" t="s">
        <v>297</v>
      </c>
      <c r="D27" s="60">
        <v>2.84</v>
      </c>
      <c r="E27" s="60">
        <v>4.1100000000000003</v>
      </c>
      <c r="F27" s="60">
        <v>5.32</v>
      </c>
      <c r="G27" s="60">
        <v>6.42</v>
      </c>
      <c r="H27" s="60">
        <v>3.4</v>
      </c>
      <c r="I27" s="60">
        <v>2.4900000000000002</v>
      </c>
      <c r="J27" s="60">
        <v>2.68</v>
      </c>
      <c r="K27" s="60">
        <v>2.98</v>
      </c>
      <c r="L27" s="60">
        <v>2.21</v>
      </c>
      <c r="M27" s="60">
        <v>15.9</v>
      </c>
      <c r="N27" s="60">
        <v>7.49</v>
      </c>
      <c r="O27" s="60">
        <v>9.57</v>
      </c>
      <c r="P27" s="60">
        <v>5.27</v>
      </c>
      <c r="Q27" s="60">
        <v>5.6</v>
      </c>
      <c r="R27" s="60">
        <v>5.05</v>
      </c>
      <c r="S27" s="60">
        <v>2.59</v>
      </c>
      <c r="T27" s="60">
        <v>4.32</v>
      </c>
      <c r="U27" s="60">
        <v>2.68</v>
      </c>
      <c r="V27" s="60">
        <v>5.7</v>
      </c>
      <c r="W27" s="60">
        <v>10.93</v>
      </c>
      <c r="X27" s="60">
        <v>7.3</v>
      </c>
      <c r="Y27" s="60">
        <v>4.55</v>
      </c>
      <c r="Z27" s="60">
        <v>4.99</v>
      </c>
      <c r="AA27" s="60">
        <v>5.25</v>
      </c>
      <c r="AB27" s="60">
        <v>2.17</v>
      </c>
      <c r="AC27" s="60">
        <v>2.4</v>
      </c>
      <c r="AD27" s="65"/>
      <c r="AE27" s="56">
        <f t="shared" si="3"/>
        <v>0.62999999999999989</v>
      </c>
      <c r="AF27" s="56">
        <f t="shared" si="3"/>
        <v>1.9000000000000004</v>
      </c>
      <c r="AG27" s="56">
        <f t="shared" si="3"/>
        <v>3.1100000000000003</v>
      </c>
      <c r="AH27" s="56">
        <f t="shared" si="3"/>
        <v>4.21</v>
      </c>
      <c r="AI27" s="56">
        <f t="shared" si="3"/>
        <v>1.19</v>
      </c>
      <c r="AJ27" s="56">
        <f t="shared" si="3"/>
        <v>0.28000000000000025</v>
      </c>
      <c r="AK27" s="56">
        <f t="shared" si="4"/>
        <v>0.4700000000000002</v>
      </c>
      <c r="AL27" s="56">
        <f t="shared" si="4"/>
        <v>0.77</v>
      </c>
      <c r="AM27" s="56">
        <f t="shared" si="4"/>
        <v>0</v>
      </c>
      <c r="AN27" s="56">
        <f t="shared" si="4"/>
        <v>13.690000000000001</v>
      </c>
      <c r="AO27" s="56">
        <f t="shared" si="4"/>
        <v>5.28</v>
      </c>
      <c r="AP27" s="56">
        <f t="shared" si="4"/>
        <v>7.36</v>
      </c>
      <c r="AQ27" s="56">
        <f t="shared" si="4"/>
        <v>3.0599999999999996</v>
      </c>
      <c r="AR27" s="56">
        <f t="shared" si="4"/>
        <v>3.3899999999999997</v>
      </c>
      <c r="AS27" s="56">
        <f t="shared" si="4"/>
        <v>2.84</v>
      </c>
      <c r="AT27" s="56">
        <f t="shared" si="4"/>
        <v>0.37999999999999989</v>
      </c>
      <c r="AU27" s="56">
        <f t="shared" si="4"/>
        <v>2.1100000000000003</v>
      </c>
      <c r="AV27" s="56">
        <f t="shared" si="4"/>
        <v>0.4700000000000002</v>
      </c>
      <c r="AW27" s="56">
        <f t="shared" si="4"/>
        <v>3.49</v>
      </c>
      <c r="AX27" s="56">
        <f t="shared" si="4"/>
        <v>8.7199999999999989</v>
      </c>
      <c r="AY27" s="56">
        <f t="shared" si="4"/>
        <v>5.09</v>
      </c>
      <c r="AZ27" s="56">
        <f t="shared" si="4"/>
        <v>2.34</v>
      </c>
      <c r="BA27" s="56">
        <f t="shared" si="5"/>
        <v>2.7800000000000002</v>
      </c>
      <c r="BB27" s="56">
        <f t="shared" si="5"/>
        <v>3.04</v>
      </c>
      <c r="BC27" s="56">
        <f t="shared" si="5"/>
        <v>-4.0000000000000036E-2</v>
      </c>
      <c r="BD27" s="56">
        <f t="shared" si="5"/>
        <v>0.18999999999999995</v>
      </c>
    </row>
    <row r="28" spans="1:56" ht="18.75" customHeight="1" thickBot="1" x14ac:dyDescent="0.3">
      <c r="A28" s="56">
        <f t="shared" si="0"/>
        <v>2011</v>
      </c>
      <c r="B28" s="56">
        <f t="shared" si="1"/>
        <v>7</v>
      </c>
      <c r="C28" s="61" t="s">
        <v>298</v>
      </c>
      <c r="D28" s="58">
        <v>3.35</v>
      </c>
      <c r="E28" s="58">
        <v>4.22</v>
      </c>
      <c r="F28" s="58">
        <v>5.36</v>
      </c>
      <c r="G28" s="58">
        <v>6.25</v>
      </c>
      <c r="H28" s="58">
        <v>3.79</v>
      </c>
      <c r="I28" s="58">
        <v>3.02</v>
      </c>
      <c r="J28" s="58">
        <v>3.16</v>
      </c>
      <c r="K28" s="58">
        <v>3.4</v>
      </c>
      <c r="L28" s="58">
        <v>2.74</v>
      </c>
      <c r="M28" s="58">
        <v>16.149999999999999</v>
      </c>
      <c r="N28" s="58">
        <v>7.35</v>
      </c>
      <c r="O28" s="58">
        <v>12.45</v>
      </c>
      <c r="P28" s="58">
        <v>5.46</v>
      </c>
      <c r="Q28" s="58">
        <v>5.67</v>
      </c>
      <c r="R28" s="58">
        <v>5.05</v>
      </c>
      <c r="S28" s="58">
        <v>3.03</v>
      </c>
      <c r="T28" s="58">
        <v>4.59</v>
      </c>
      <c r="U28" s="58">
        <v>3.17</v>
      </c>
      <c r="V28" s="58">
        <v>5.81</v>
      </c>
      <c r="W28" s="58">
        <v>12.15</v>
      </c>
      <c r="X28" s="58">
        <v>7.41</v>
      </c>
      <c r="Y28" s="58">
        <v>4.55</v>
      </c>
      <c r="Z28" s="58">
        <v>4.8899999999999997</v>
      </c>
      <c r="AA28" s="58">
        <v>5.83</v>
      </c>
      <c r="AB28" s="58">
        <v>2.75</v>
      </c>
      <c r="AC28" s="58">
        <v>2.98</v>
      </c>
      <c r="AD28" s="65"/>
      <c r="AE28" s="56">
        <f t="shared" si="3"/>
        <v>0.60999999999999988</v>
      </c>
      <c r="AF28" s="56">
        <f t="shared" si="3"/>
        <v>1.4799999999999995</v>
      </c>
      <c r="AG28" s="56">
        <f t="shared" si="3"/>
        <v>2.62</v>
      </c>
      <c r="AH28" s="56">
        <f t="shared" si="3"/>
        <v>3.51</v>
      </c>
      <c r="AI28" s="56">
        <f t="shared" si="3"/>
        <v>1.0499999999999998</v>
      </c>
      <c r="AJ28" s="56">
        <f t="shared" si="3"/>
        <v>0.2799999999999998</v>
      </c>
      <c r="AK28" s="56">
        <f t="shared" si="4"/>
        <v>0.41999999999999993</v>
      </c>
      <c r="AL28" s="56">
        <f t="shared" si="4"/>
        <v>0.6599999999999997</v>
      </c>
      <c r="AM28" s="56">
        <f t="shared" si="4"/>
        <v>0</v>
      </c>
      <c r="AN28" s="56">
        <f t="shared" si="4"/>
        <v>13.409999999999998</v>
      </c>
      <c r="AO28" s="56">
        <f t="shared" si="4"/>
        <v>4.6099999999999994</v>
      </c>
      <c r="AP28" s="56">
        <f t="shared" si="4"/>
        <v>9.7099999999999991</v>
      </c>
      <c r="AQ28" s="56">
        <f t="shared" si="4"/>
        <v>2.7199999999999998</v>
      </c>
      <c r="AR28" s="56">
        <f t="shared" si="4"/>
        <v>2.9299999999999997</v>
      </c>
      <c r="AS28" s="56">
        <f t="shared" si="4"/>
        <v>2.3099999999999996</v>
      </c>
      <c r="AT28" s="56">
        <f t="shared" si="4"/>
        <v>0.28999999999999959</v>
      </c>
      <c r="AU28" s="56">
        <f t="shared" si="4"/>
        <v>1.8499999999999996</v>
      </c>
      <c r="AV28" s="56">
        <f t="shared" si="4"/>
        <v>0.42999999999999972</v>
      </c>
      <c r="AW28" s="56">
        <f t="shared" si="4"/>
        <v>3.0699999999999994</v>
      </c>
      <c r="AX28" s="56">
        <f t="shared" si="4"/>
        <v>9.41</v>
      </c>
      <c r="AY28" s="56">
        <f t="shared" si="4"/>
        <v>4.67</v>
      </c>
      <c r="AZ28" s="56">
        <f t="shared" si="4"/>
        <v>1.8099999999999996</v>
      </c>
      <c r="BA28" s="56">
        <f t="shared" si="5"/>
        <v>2.1499999999999995</v>
      </c>
      <c r="BB28" s="56">
        <f t="shared" si="5"/>
        <v>3.09</v>
      </c>
      <c r="BC28" s="56">
        <f t="shared" si="5"/>
        <v>9.9999999999997868E-3</v>
      </c>
      <c r="BD28" s="56">
        <f t="shared" si="5"/>
        <v>0.23999999999999977</v>
      </c>
    </row>
    <row r="29" spans="1:56" ht="18.75" customHeight="1" thickBot="1" x14ac:dyDescent="0.3">
      <c r="A29" s="56">
        <f t="shared" si="0"/>
        <v>2011</v>
      </c>
      <c r="B29" s="56">
        <f t="shared" si="1"/>
        <v>6</v>
      </c>
      <c r="C29" s="59" t="s">
        <v>299</v>
      </c>
      <c r="D29" s="60">
        <v>3.43</v>
      </c>
      <c r="E29" s="60">
        <v>4.1399999999999997</v>
      </c>
      <c r="F29" s="60">
        <v>5.39</v>
      </c>
      <c r="G29" s="60">
        <v>5.78</v>
      </c>
      <c r="H29" s="60">
        <v>3.77</v>
      </c>
      <c r="I29" s="60">
        <v>2.96</v>
      </c>
      <c r="J29" s="60">
        <v>3.29</v>
      </c>
      <c r="K29" s="60">
        <v>3.43</v>
      </c>
      <c r="L29" s="60">
        <v>2.89</v>
      </c>
      <c r="M29" s="60">
        <v>16.690000000000001</v>
      </c>
      <c r="N29" s="60">
        <v>7.22</v>
      </c>
      <c r="O29" s="60">
        <v>11.43</v>
      </c>
      <c r="P29" s="60">
        <v>4.82</v>
      </c>
      <c r="Q29" s="60">
        <v>5.87</v>
      </c>
      <c r="R29" s="60">
        <v>5.05</v>
      </c>
      <c r="S29" s="60">
        <v>3.15</v>
      </c>
      <c r="T29" s="60">
        <v>4.63</v>
      </c>
      <c r="U29" s="60">
        <v>3.28</v>
      </c>
      <c r="V29" s="60">
        <v>5.88</v>
      </c>
      <c r="W29" s="60">
        <v>10.87</v>
      </c>
      <c r="X29" s="60">
        <v>7.42</v>
      </c>
      <c r="Y29" s="60">
        <v>4.3899999999999997</v>
      </c>
      <c r="Z29" s="60">
        <v>4.58</v>
      </c>
      <c r="AA29" s="60">
        <v>5.48</v>
      </c>
      <c r="AB29" s="60">
        <v>2.89</v>
      </c>
      <c r="AC29" s="60">
        <v>3.12</v>
      </c>
      <c r="AD29" s="65"/>
      <c r="AE29" s="56">
        <f t="shared" si="3"/>
        <v>0.54</v>
      </c>
      <c r="AF29" s="56">
        <f t="shared" si="3"/>
        <v>1.2499999999999996</v>
      </c>
      <c r="AG29" s="56">
        <f t="shared" si="3"/>
        <v>2.4999999999999996</v>
      </c>
      <c r="AH29" s="56">
        <f t="shared" si="3"/>
        <v>2.89</v>
      </c>
      <c r="AI29" s="56">
        <f t="shared" si="3"/>
        <v>0.87999999999999989</v>
      </c>
      <c r="AJ29" s="56">
        <f t="shared" si="3"/>
        <v>6.999999999999984E-2</v>
      </c>
      <c r="AK29" s="56">
        <f t="shared" si="4"/>
        <v>0.39999999999999991</v>
      </c>
      <c r="AL29" s="56">
        <f t="shared" si="4"/>
        <v>0.54</v>
      </c>
      <c r="AM29" s="56">
        <f t="shared" si="4"/>
        <v>0</v>
      </c>
      <c r="AN29" s="56">
        <f t="shared" si="4"/>
        <v>13.8</v>
      </c>
      <c r="AO29" s="56">
        <f t="shared" si="4"/>
        <v>4.33</v>
      </c>
      <c r="AP29" s="56">
        <f t="shared" si="4"/>
        <v>8.5399999999999991</v>
      </c>
      <c r="AQ29" s="56">
        <f t="shared" si="4"/>
        <v>1.9300000000000002</v>
      </c>
      <c r="AR29" s="56">
        <f t="shared" si="4"/>
        <v>2.98</v>
      </c>
      <c r="AS29" s="56">
        <f t="shared" si="4"/>
        <v>2.1599999999999997</v>
      </c>
      <c r="AT29" s="56">
        <f t="shared" si="4"/>
        <v>0.25999999999999979</v>
      </c>
      <c r="AU29" s="56">
        <f t="shared" si="4"/>
        <v>1.7399999999999998</v>
      </c>
      <c r="AV29" s="56">
        <f t="shared" si="4"/>
        <v>0.38999999999999968</v>
      </c>
      <c r="AW29" s="56">
        <f t="shared" si="4"/>
        <v>2.9899999999999998</v>
      </c>
      <c r="AX29" s="56">
        <f t="shared" si="4"/>
        <v>7.9799999999999986</v>
      </c>
      <c r="AY29" s="56">
        <f t="shared" si="4"/>
        <v>4.5299999999999994</v>
      </c>
      <c r="AZ29" s="56">
        <f t="shared" ref="AZ29:BC92" si="6">Y29-$L29</f>
        <v>1.4999999999999996</v>
      </c>
      <c r="BA29" s="56">
        <f t="shared" si="5"/>
        <v>1.69</v>
      </c>
      <c r="BB29" s="56">
        <f t="shared" si="5"/>
        <v>2.5900000000000003</v>
      </c>
      <c r="BC29" s="56">
        <f t="shared" si="5"/>
        <v>0</v>
      </c>
      <c r="BD29" s="56">
        <f t="shared" si="5"/>
        <v>0.22999999999999998</v>
      </c>
    </row>
    <row r="30" spans="1:56" ht="18.75" customHeight="1" thickBot="1" x14ac:dyDescent="0.3">
      <c r="A30" s="56">
        <f t="shared" si="0"/>
        <v>2011</v>
      </c>
      <c r="B30" s="56">
        <f t="shared" si="1"/>
        <v>5</v>
      </c>
      <c r="C30" s="61" t="s">
        <v>300</v>
      </c>
      <c r="D30" s="58">
        <v>3.53</v>
      </c>
      <c r="E30" s="58">
        <v>4.21</v>
      </c>
      <c r="F30" s="58">
        <v>5.39</v>
      </c>
      <c r="G30" s="58">
        <v>4.5999999999999996</v>
      </c>
      <c r="H30" s="58">
        <v>3.89</v>
      </c>
      <c r="I30" s="58">
        <v>3.13</v>
      </c>
      <c r="J30" s="58">
        <v>3.32</v>
      </c>
      <c r="K30" s="58">
        <v>3.49</v>
      </c>
      <c r="L30" s="58">
        <v>3.06</v>
      </c>
      <c r="M30" s="58">
        <v>15.94</v>
      </c>
      <c r="N30" s="58">
        <v>7.11</v>
      </c>
      <c r="O30" s="58">
        <v>10.64</v>
      </c>
      <c r="P30" s="58">
        <v>4.76</v>
      </c>
      <c r="Q30" s="58">
        <v>6.36</v>
      </c>
      <c r="R30" s="58">
        <v>5.05</v>
      </c>
      <c r="S30" s="58">
        <v>3.29</v>
      </c>
      <c r="T30" s="58">
        <v>4.63</v>
      </c>
      <c r="U30" s="58">
        <v>3.4</v>
      </c>
      <c r="V30" s="58">
        <v>6.06</v>
      </c>
      <c r="W30" s="58">
        <v>9.6300000000000008</v>
      </c>
      <c r="X30" s="58">
        <v>7.26</v>
      </c>
      <c r="Y30" s="58">
        <v>4.33</v>
      </c>
      <c r="Z30" s="58">
        <v>4.43</v>
      </c>
      <c r="AA30" s="58">
        <v>5.32</v>
      </c>
      <c r="AB30" s="58">
        <v>3.01</v>
      </c>
      <c r="AC30" s="58">
        <v>3.26</v>
      </c>
      <c r="AD30" s="65"/>
      <c r="AE30" s="56">
        <f t="shared" si="3"/>
        <v>0.46999999999999975</v>
      </c>
      <c r="AF30" s="56">
        <f t="shared" si="3"/>
        <v>1.1499999999999999</v>
      </c>
      <c r="AG30" s="56">
        <f t="shared" si="3"/>
        <v>2.3299999999999996</v>
      </c>
      <c r="AH30" s="56">
        <f t="shared" si="3"/>
        <v>1.5399999999999996</v>
      </c>
      <c r="AI30" s="56">
        <f t="shared" si="3"/>
        <v>0.83000000000000007</v>
      </c>
      <c r="AJ30" s="56">
        <f t="shared" si="3"/>
        <v>6.999999999999984E-2</v>
      </c>
      <c r="AK30" s="56">
        <f t="shared" si="3"/>
        <v>0.25999999999999979</v>
      </c>
      <c r="AL30" s="56">
        <f t="shared" si="3"/>
        <v>0.43000000000000016</v>
      </c>
      <c r="AM30" s="56">
        <f t="shared" si="3"/>
        <v>0</v>
      </c>
      <c r="AN30" s="56">
        <f t="shared" si="3"/>
        <v>12.879999999999999</v>
      </c>
      <c r="AO30" s="56">
        <f t="shared" si="3"/>
        <v>4.0500000000000007</v>
      </c>
      <c r="AP30" s="56">
        <f t="shared" si="3"/>
        <v>7.58</v>
      </c>
      <c r="AQ30" s="56">
        <f t="shared" si="3"/>
        <v>1.6999999999999997</v>
      </c>
      <c r="AR30" s="56">
        <f t="shared" si="3"/>
        <v>3.3000000000000003</v>
      </c>
      <c r="AS30" s="56">
        <f t="shared" si="3"/>
        <v>1.9899999999999998</v>
      </c>
      <c r="AT30" s="56">
        <f t="shared" si="3"/>
        <v>0.22999999999999998</v>
      </c>
      <c r="AU30" s="56">
        <f t="shared" ref="AU30:AY80" si="7">T30-$L30</f>
        <v>1.5699999999999998</v>
      </c>
      <c r="AV30" s="56">
        <f t="shared" si="7"/>
        <v>0.33999999999999986</v>
      </c>
      <c r="AW30" s="56">
        <f t="shared" si="7"/>
        <v>2.9999999999999996</v>
      </c>
      <c r="AX30" s="56">
        <f t="shared" si="7"/>
        <v>6.57</v>
      </c>
      <c r="AY30" s="56">
        <f t="shared" si="7"/>
        <v>4.1999999999999993</v>
      </c>
      <c r="AZ30" s="56">
        <f t="shared" si="6"/>
        <v>1.27</v>
      </c>
      <c r="BA30" s="56">
        <f t="shared" si="5"/>
        <v>1.3699999999999997</v>
      </c>
      <c r="BB30" s="56">
        <f t="shared" si="5"/>
        <v>2.2600000000000002</v>
      </c>
      <c r="BC30" s="56">
        <f t="shared" si="5"/>
        <v>-5.0000000000000266E-2</v>
      </c>
      <c r="BD30" s="56">
        <f t="shared" si="5"/>
        <v>0.19999999999999973</v>
      </c>
    </row>
    <row r="31" spans="1:56" ht="18.75" customHeight="1" thickBot="1" x14ac:dyDescent="0.3">
      <c r="A31" s="56">
        <f t="shared" si="0"/>
        <v>2011</v>
      </c>
      <c r="B31" s="56">
        <f t="shared" si="1"/>
        <v>4</v>
      </c>
      <c r="C31" s="59" t="s">
        <v>301</v>
      </c>
      <c r="D31" s="60">
        <v>3.76</v>
      </c>
      <c r="E31" s="60">
        <v>4.29</v>
      </c>
      <c r="F31" s="60">
        <v>5.33</v>
      </c>
      <c r="G31" s="60">
        <v>4.5999999999999996</v>
      </c>
      <c r="H31" s="60">
        <v>4.05</v>
      </c>
      <c r="I31" s="60">
        <v>3.42</v>
      </c>
      <c r="J31" s="60">
        <v>3.57</v>
      </c>
      <c r="K31" s="60">
        <v>3.69</v>
      </c>
      <c r="L31" s="60">
        <v>3.34</v>
      </c>
      <c r="M31" s="60">
        <v>13.86</v>
      </c>
      <c r="N31" s="60">
        <v>7.05</v>
      </c>
      <c r="O31" s="60">
        <v>9.7899999999999991</v>
      </c>
      <c r="P31" s="60">
        <v>4.84</v>
      </c>
      <c r="Q31" s="60">
        <v>6.47</v>
      </c>
      <c r="R31" s="60">
        <v>5.12</v>
      </c>
      <c r="S31" s="60">
        <v>3.58</v>
      </c>
      <c r="T31" s="60">
        <v>4.7300000000000004</v>
      </c>
      <c r="U31" s="60">
        <v>3.65</v>
      </c>
      <c r="V31" s="60">
        <v>6.14</v>
      </c>
      <c r="W31" s="60">
        <v>9.19</v>
      </c>
      <c r="X31" s="60">
        <v>7.3</v>
      </c>
      <c r="Y31" s="60">
        <v>4.33</v>
      </c>
      <c r="Z31" s="60">
        <v>4.53</v>
      </c>
      <c r="AA31" s="60">
        <v>5.33</v>
      </c>
      <c r="AB31" s="60">
        <v>3.3</v>
      </c>
      <c r="AC31" s="60">
        <v>3.56</v>
      </c>
      <c r="AD31" s="65"/>
      <c r="AE31" s="56">
        <f t="shared" si="3"/>
        <v>0.41999999999999993</v>
      </c>
      <c r="AF31" s="56">
        <f t="shared" si="3"/>
        <v>0.95000000000000018</v>
      </c>
      <c r="AG31" s="56">
        <f t="shared" si="3"/>
        <v>1.9900000000000002</v>
      </c>
      <c r="AH31" s="56">
        <f t="shared" si="3"/>
        <v>1.2599999999999998</v>
      </c>
      <c r="AI31" s="56">
        <f t="shared" si="3"/>
        <v>0.71</v>
      </c>
      <c r="AJ31" s="56">
        <f t="shared" si="3"/>
        <v>8.0000000000000071E-2</v>
      </c>
      <c r="AK31" s="56">
        <f t="shared" si="3"/>
        <v>0.22999999999999998</v>
      </c>
      <c r="AL31" s="56">
        <f t="shared" si="3"/>
        <v>0.35000000000000009</v>
      </c>
      <c r="AM31" s="56">
        <f t="shared" si="3"/>
        <v>0</v>
      </c>
      <c r="AN31" s="56">
        <f t="shared" si="3"/>
        <v>10.52</v>
      </c>
      <c r="AO31" s="56">
        <f t="shared" si="3"/>
        <v>3.71</v>
      </c>
      <c r="AP31" s="56">
        <f t="shared" si="3"/>
        <v>6.4499999999999993</v>
      </c>
      <c r="AQ31" s="56">
        <f t="shared" si="3"/>
        <v>1.5</v>
      </c>
      <c r="AR31" s="56">
        <f t="shared" si="3"/>
        <v>3.13</v>
      </c>
      <c r="AS31" s="56">
        <f t="shared" si="3"/>
        <v>1.7800000000000002</v>
      </c>
      <c r="AT31" s="56">
        <f t="shared" si="3"/>
        <v>0.24000000000000021</v>
      </c>
      <c r="AU31" s="56">
        <f t="shared" si="7"/>
        <v>1.3900000000000006</v>
      </c>
      <c r="AV31" s="56">
        <f t="shared" si="7"/>
        <v>0.31000000000000005</v>
      </c>
      <c r="AW31" s="56">
        <f t="shared" si="7"/>
        <v>2.8</v>
      </c>
      <c r="AX31" s="56">
        <f t="shared" si="7"/>
        <v>5.85</v>
      </c>
      <c r="AY31" s="56">
        <f t="shared" si="7"/>
        <v>3.96</v>
      </c>
      <c r="AZ31" s="56">
        <f t="shared" si="6"/>
        <v>0.99000000000000021</v>
      </c>
      <c r="BA31" s="56">
        <f t="shared" si="5"/>
        <v>1.1900000000000004</v>
      </c>
      <c r="BB31" s="56">
        <f t="shared" si="5"/>
        <v>1.9900000000000002</v>
      </c>
      <c r="BC31" s="56">
        <f t="shared" si="5"/>
        <v>-4.0000000000000036E-2</v>
      </c>
      <c r="BD31" s="56">
        <f t="shared" si="5"/>
        <v>0.2200000000000002</v>
      </c>
    </row>
    <row r="32" spans="1:56" ht="18.75" customHeight="1" thickBot="1" x14ac:dyDescent="0.3">
      <c r="A32" s="56">
        <f t="shared" si="0"/>
        <v>2011</v>
      </c>
      <c r="B32" s="56">
        <f t="shared" si="1"/>
        <v>3</v>
      </c>
      <c r="C32" s="61" t="s">
        <v>302</v>
      </c>
      <c r="D32" s="58">
        <v>3.68</v>
      </c>
      <c r="E32" s="58">
        <v>4.21</v>
      </c>
      <c r="F32" s="58">
        <v>5.38</v>
      </c>
      <c r="G32" s="58">
        <v>4.5999999999999996</v>
      </c>
      <c r="H32" s="58">
        <v>4.05</v>
      </c>
      <c r="I32" s="58">
        <v>3.29</v>
      </c>
      <c r="J32" s="58">
        <v>3.45</v>
      </c>
      <c r="K32" s="58">
        <v>3.61</v>
      </c>
      <c r="L32" s="58">
        <v>3.21</v>
      </c>
      <c r="M32" s="58">
        <v>12.44</v>
      </c>
      <c r="N32" s="58">
        <v>7.29</v>
      </c>
      <c r="O32" s="58">
        <v>9.67</v>
      </c>
      <c r="P32" s="58">
        <v>4.88</v>
      </c>
      <c r="Q32" s="58">
        <v>6.49</v>
      </c>
      <c r="R32" s="58">
        <v>5.15</v>
      </c>
      <c r="S32" s="58">
        <v>3.47</v>
      </c>
      <c r="T32" s="58">
        <v>4.68</v>
      </c>
      <c r="U32" s="58">
        <v>3.42</v>
      </c>
      <c r="V32" s="58">
        <v>6.27</v>
      </c>
      <c r="W32" s="58">
        <v>7.8</v>
      </c>
      <c r="X32" s="58">
        <v>7.31</v>
      </c>
      <c r="Y32" s="58">
        <v>4.32</v>
      </c>
      <c r="Z32" s="58">
        <v>4.3</v>
      </c>
      <c r="AA32" s="58">
        <v>5.25</v>
      </c>
      <c r="AB32" s="58">
        <v>3.35</v>
      </c>
      <c r="AC32" s="58">
        <v>3.54</v>
      </c>
      <c r="AD32" s="65"/>
      <c r="AE32" s="56">
        <f t="shared" si="3"/>
        <v>0.4700000000000002</v>
      </c>
      <c r="AF32" s="56">
        <f t="shared" si="3"/>
        <v>1</v>
      </c>
      <c r="AG32" s="56">
        <f t="shared" si="3"/>
        <v>2.17</v>
      </c>
      <c r="AH32" s="56">
        <f t="shared" si="3"/>
        <v>1.3899999999999997</v>
      </c>
      <c r="AI32" s="56">
        <f t="shared" si="3"/>
        <v>0.83999999999999986</v>
      </c>
      <c r="AJ32" s="56">
        <f t="shared" si="3"/>
        <v>8.0000000000000071E-2</v>
      </c>
      <c r="AK32" s="56">
        <f t="shared" si="3"/>
        <v>0.24000000000000021</v>
      </c>
      <c r="AL32" s="56">
        <f t="shared" si="3"/>
        <v>0.39999999999999991</v>
      </c>
      <c r="AM32" s="56">
        <f t="shared" si="3"/>
        <v>0</v>
      </c>
      <c r="AN32" s="56">
        <f t="shared" si="3"/>
        <v>9.23</v>
      </c>
      <c r="AO32" s="56">
        <f t="shared" si="3"/>
        <v>4.08</v>
      </c>
      <c r="AP32" s="56">
        <f t="shared" si="3"/>
        <v>6.46</v>
      </c>
      <c r="AQ32" s="56">
        <f t="shared" si="3"/>
        <v>1.67</v>
      </c>
      <c r="AR32" s="56">
        <f t="shared" si="3"/>
        <v>3.2800000000000002</v>
      </c>
      <c r="AS32" s="56">
        <f t="shared" si="3"/>
        <v>1.9400000000000004</v>
      </c>
      <c r="AT32" s="56">
        <f t="shared" si="3"/>
        <v>0.26000000000000023</v>
      </c>
      <c r="AU32" s="56">
        <f t="shared" si="7"/>
        <v>1.4699999999999998</v>
      </c>
      <c r="AV32" s="56">
        <f t="shared" si="7"/>
        <v>0.20999999999999996</v>
      </c>
      <c r="AW32" s="56">
        <f t="shared" si="7"/>
        <v>3.0599999999999996</v>
      </c>
      <c r="AX32" s="56">
        <f t="shared" si="7"/>
        <v>4.59</v>
      </c>
      <c r="AY32" s="56">
        <f t="shared" si="7"/>
        <v>4.0999999999999996</v>
      </c>
      <c r="AZ32" s="56">
        <f t="shared" si="6"/>
        <v>1.1100000000000003</v>
      </c>
      <c r="BA32" s="56">
        <f t="shared" si="5"/>
        <v>1.0899999999999999</v>
      </c>
      <c r="BB32" s="56">
        <f t="shared" si="5"/>
        <v>2.04</v>
      </c>
      <c r="BC32" s="56">
        <f t="shared" si="5"/>
        <v>0.14000000000000012</v>
      </c>
      <c r="BD32" s="56">
        <f t="shared" si="5"/>
        <v>0.33000000000000007</v>
      </c>
    </row>
    <row r="33" spans="1:56" ht="18.75" customHeight="1" thickBot="1" x14ac:dyDescent="0.3">
      <c r="A33" s="56">
        <f t="shared" si="0"/>
        <v>2011</v>
      </c>
      <c r="B33" s="56">
        <f t="shared" si="1"/>
        <v>2</v>
      </c>
      <c r="C33" s="59" t="s">
        <v>303</v>
      </c>
      <c r="D33" s="60">
        <v>3.68</v>
      </c>
      <c r="E33" s="60">
        <v>4.21</v>
      </c>
      <c r="F33" s="60">
        <v>5.48</v>
      </c>
      <c r="G33" s="60">
        <v>4.5999999999999996</v>
      </c>
      <c r="H33" s="60">
        <v>4.05</v>
      </c>
      <c r="I33" s="60">
        <v>3.23</v>
      </c>
      <c r="J33" s="60">
        <v>3.41</v>
      </c>
      <c r="K33" s="60">
        <v>3.6</v>
      </c>
      <c r="L33" s="60">
        <v>3.2</v>
      </c>
      <c r="M33" s="60">
        <v>11.4</v>
      </c>
      <c r="N33" s="60">
        <v>7.39</v>
      </c>
      <c r="O33" s="60">
        <v>9.1</v>
      </c>
      <c r="P33" s="60">
        <v>4.74</v>
      </c>
      <c r="Q33" s="60">
        <v>6.17</v>
      </c>
      <c r="R33" s="60">
        <v>5.15</v>
      </c>
      <c r="S33" s="60">
        <v>3.45</v>
      </c>
      <c r="T33" s="60">
        <v>4.5999999999999996</v>
      </c>
      <c r="U33" s="60">
        <v>3.41</v>
      </c>
      <c r="V33" s="60">
        <v>6.26</v>
      </c>
      <c r="W33" s="60">
        <v>7.34</v>
      </c>
      <c r="X33" s="60">
        <v>7.03</v>
      </c>
      <c r="Y33" s="60">
        <v>4.24</v>
      </c>
      <c r="Z33" s="60">
        <v>4.26</v>
      </c>
      <c r="AA33" s="60">
        <v>5.26</v>
      </c>
      <c r="AB33" s="60">
        <v>3.41</v>
      </c>
      <c r="AC33" s="60">
        <v>3.77</v>
      </c>
      <c r="AD33" s="65"/>
      <c r="AE33" s="56">
        <f t="shared" si="3"/>
        <v>0.48</v>
      </c>
      <c r="AF33" s="56">
        <f t="shared" si="3"/>
        <v>1.0099999999999998</v>
      </c>
      <c r="AG33" s="56">
        <f t="shared" si="3"/>
        <v>2.2800000000000002</v>
      </c>
      <c r="AH33" s="56">
        <f t="shared" si="3"/>
        <v>1.3999999999999995</v>
      </c>
      <c r="AI33" s="56">
        <f t="shared" si="3"/>
        <v>0.84999999999999964</v>
      </c>
      <c r="AJ33" s="56">
        <f t="shared" si="3"/>
        <v>2.9999999999999805E-2</v>
      </c>
      <c r="AK33" s="56">
        <f t="shared" si="3"/>
        <v>0.20999999999999996</v>
      </c>
      <c r="AL33" s="56">
        <f t="shared" si="3"/>
        <v>0.39999999999999991</v>
      </c>
      <c r="AM33" s="56">
        <f t="shared" si="3"/>
        <v>0</v>
      </c>
      <c r="AN33" s="56">
        <f t="shared" si="3"/>
        <v>8.1999999999999993</v>
      </c>
      <c r="AO33" s="56">
        <f t="shared" si="3"/>
        <v>4.1899999999999995</v>
      </c>
      <c r="AP33" s="56">
        <f t="shared" si="3"/>
        <v>5.8999999999999995</v>
      </c>
      <c r="AQ33" s="56">
        <f t="shared" si="3"/>
        <v>1.54</v>
      </c>
      <c r="AR33" s="56">
        <f t="shared" si="3"/>
        <v>2.9699999999999998</v>
      </c>
      <c r="AS33" s="56">
        <f t="shared" si="3"/>
        <v>1.9500000000000002</v>
      </c>
      <c r="AT33" s="56">
        <f t="shared" si="3"/>
        <v>0.25</v>
      </c>
      <c r="AU33" s="56">
        <f t="shared" si="7"/>
        <v>1.3999999999999995</v>
      </c>
      <c r="AV33" s="56">
        <f t="shared" si="7"/>
        <v>0.20999999999999996</v>
      </c>
      <c r="AW33" s="56">
        <f t="shared" si="7"/>
        <v>3.0599999999999996</v>
      </c>
      <c r="AX33" s="56">
        <f t="shared" si="7"/>
        <v>4.1399999999999997</v>
      </c>
      <c r="AY33" s="56">
        <f t="shared" si="7"/>
        <v>3.83</v>
      </c>
      <c r="AZ33" s="56">
        <f t="shared" si="6"/>
        <v>1.04</v>
      </c>
      <c r="BA33" s="56">
        <f t="shared" si="5"/>
        <v>1.0599999999999996</v>
      </c>
      <c r="BB33" s="56">
        <f t="shared" si="5"/>
        <v>2.0599999999999996</v>
      </c>
      <c r="BC33" s="56">
        <f t="shared" si="5"/>
        <v>0.20999999999999996</v>
      </c>
      <c r="BD33" s="56">
        <f t="shared" si="5"/>
        <v>0.56999999999999984</v>
      </c>
    </row>
    <row r="34" spans="1:56" ht="18.75" customHeight="1" thickBot="1" x14ac:dyDescent="0.3">
      <c r="A34" s="56">
        <f t="shared" si="0"/>
        <v>2011</v>
      </c>
      <c r="B34" s="56">
        <f t="shared" si="1"/>
        <v>1</v>
      </c>
      <c r="C34" s="61" t="s">
        <v>304</v>
      </c>
      <c r="D34" s="58">
        <v>3.54</v>
      </c>
      <c r="E34" s="58">
        <v>4.1399999999999997</v>
      </c>
      <c r="F34" s="58">
        <v>5.56</v>
      </c>
      <c r="G34" s="58">
        <v>4.5999999999999996</v>
      </c>
      <c r="H34" s="58">
        <v>3.98</v>
      </c>
      <c r="I34" s="58">
        <v>3.05</v>
      </c>
      <c r="J34" s="58">
        <v>3.27</v>
      </c>
      <c r="K34" s="58">
        <v>3.44</v>
      </c>
      <c r="L34" s="58">
        <v>3.02</v>
      </c>
      <c r="M34" s="58">
        <v>11.73</v>
      </c>
      <c r="N34" s="58">
        <v>7.7</v>
      </c>
      <c r="O34" s="58">
        <v>8.75</v>
      </c>
      <c r="P34" s="58">
        <v>4.7300000000000004</v>
      </c>
      <c r="Q34" s="58">
        <v>5.38</v>
      </c>
      <c r="R34" s="58">
        <v>5.15</v>
      </c>
      <c r="S34" s="58">
        <v>3.3</v>
      </c>
      <c r="T34" s="58">
        <v>4.51</v>
      </c>
      <c r="U34" s="58">
        <v>3.23</v>
      </c>
      <c r="V34" s="58">
        <v>6.26</v>
      </c>
      <c r="W34" s="58">
        <v>6.95</v>
      </c>
      <c r="X34" s="58">
        <v>6.66</v>
      </c>
      <c r="Y34" s="58">
        <v>4.16</v>
      </c>
      <c r="Z34" s="58">
        <v>4.29</v>
      </c>
      <c r="AA34" s="58">
        <v>5.38</v>
      </c>
      <c r="AB34" s="58">
        <v>3.28</v>
      </c>
      <c r="AC34" s="58">
        <v>3.61</v>
      </c>
      <c r="AD34" s="65"/>
      <c r="AE34" s="56">
        <f t="shared" si="3"/>
        <v>0.52</v>
      </c>
      <c r="AF34" s="56">
        <f t="shared" si="3"/>
        <v>1.1199999999999997</v>
      </c>
      <c r="AG34" s="56">
        <f t="shared" si="3"/>
        <v>2.5399999999999996</v>
      </c>
      <c r="AH34" s="56">
        <f t="shared" si="3"/>
        <v>1.5799999999999996</v>
      </c>
      <c r="AI34" s="56">
        <f t="shared" si="3"/>
        <v>0.96</v>
      </c>
      <c r="AJ34" s="56">
        <f t="shared" si="3"/>
        <v>2.9999999999999805E-2</v>
      </c>
      <c r="AK34" s="56">
        <f t="shared" si="3"/>
        <v>0.25</v>
      </c>
      <c r="AL34" s="56">
        <f t="shared" si="3"/>
        <v>0.41999999999999993</v>
      </c>
      <c r="AM34" s="56">
        <f t="shared" si="3"/>
        <v>0</v>
      </c>
      <c r="AN34" s="56">
        <f t="shared" si="3"/>
        <v>8.7100000000000009</v>
      </c>
      <c r="AO34" s="56">
        <f t="shared" si="3"/>
        <v>4.68</v>
      </c>
      <c r="AP34" s="56">
        <f t="shared" si="3"/>
        <v>5.73</v>
      </c>
      <c r="AQ34" s="56">
        <f t="shared" si="3"/>
        <v>1.7100000000000004</v>
      </c>
      <c r="AR34" s="56">
        <f t="shared" si="3"/>
        <v>2.36</v>
      </c>
      <c r="AS34" s="56">
        <f t="shared" si="3"/>
        <v>2.1300000000000003</v>
      </c>
      <c r="AT34" s="56">
        <f t="shared" si="3"/>
        <v>0.2799999999999998</v>
      </c>
      <c r="AU34" s="56">
        <f t="shared" si="7"/>
        <v>1.4899999999999998</v>
      </c>
      <c r="AV34" s="56">
        <f t="shared" si="7"/>
        <v>0.20999999999999996</v>
      </c>
      <c r="AW34" s="56">
        <f t="shared" si="7"/>
        <v>3.2399999999999998</v>
      </c>
      <c r="AX34" s="56">
        <f t="shared" si="7"/>
        <v>3.93</v>
      </c>
      <c r="AY34" s="56">
        <f t="shared" si="7"/>
        <v>3.64</v>
      </c>
      <c r="AZ34" s="56">
        <f t="shared" si="6"/>
        <v>1.1400000000000001</v>
      </c>
      <c r="BA34" s="56">
        <f t="shared" si="5"/>
        <v>1.27</v>
      </c>
      <c r="BB34" s="56">
        <f t="shared" si="5"/>
        <v>2.36</v>
      </c>
      <c r="BC34" s="56">
        <f t="shared" si="5"/>
        <v>0.25999999999999979</v>
      </c>
      <c r="BD34" s="56">
        <f t="shared" si="5"/>
        <v>0.58999999999999986</v>
      </c>
    </row>
    <row r="35" spans="1:56" ht="18.75" customHeight="1" thickBot="1" x14ac:dyDescent="0.3">
      <c r="A35" s="56">
        <f t="shared" si="0"/>
        <v>2010</v>
      </c>
      <c r="B35" s="56">
        <f t="shared" si="1"/>
        <v>12</v>
      </c>
      <c r="C35" s="59" t="s">
        <v>305</v>
      </c>
      <c r="D35" s="60">
        <v>3.43</v>
      </c>
      <c r="E35" s="60">
        <v>3.99</v>
      </c>
      <c r="F35" s="60">
        <v>5.76</v>
      </c>
      <c r="G35" s="60">
        <v>4.5999999999999996</v>
      </c>
      <c r="H35" s="60">
        <v>3.89</v>
      </c>
      <c r="I35" s="60">
        <v>3.01</v>
      </c>
      <c r="J35" s="60">
        <v>3.19</v>
      </c>
      <c r="K35" s="60">
        <v>3.34</v>
      </c>
      <c r="L35" s="60">
        <v>2.91</v>
      </c>
      <c r="M35" s="60">
        <v>12.01</v>
      </c>
      <c r="N35" s="60">
        <v>7.92</v>
      </c>
      <c r="O35" s="60">
        <v>8.4499999999999993</v>
      </c>
      <c r="P35" s="60">
        <v>4.5999999999999996</v>
      </c>
      <c r="Q35" s="60">
        <v>7.55</v>
      </c>
      <c r="R35" s="60">
        <v>5.15</v>
      </c>
      <c r="S35" s="60">
        <v>3.32</v>
      </c>
      <c r="T35" s="60">
        <v>4.42</v>
      </c>
      <c r="U35" s="60">
        <v>3.16</v>
      </c>
      <c r="V35" s="60">
        <v>5.98</v>
      </c>
      <c r="W35" s="60">
        <v>6.53</v>
      </c>
      <c r="X35" s="60">
        <v>7.09</v>
      </c>
      <c r="Y35" s="60">
        <v>4.0599999999999996</v>
      </c>
      <c r="Z35" s="60">
        <v>4.1100000000000003</v>
      </c>
      <c r="AA35" s="60">
        <v>5.38</v>
      </c>
      <c r="AB35" s="60">
        <v>3.21</v>
      </c>
      <c r="AC35" s="60">
        <v>3.34</v>
      </c>
      <c r="AD35" s="65"/>
      <c r="AE35" s="56">
        <f t="shared" si="3"/>
        <v>0.52</v>
      </c>
      <c r="AF35" s="56">
        <f t="shared" si="3"/>
        <v>1.08</v>
      </c>
      <c r="AG35" s="56">
        <f t="shared" si="3"/>
        <v>2.8499999999999996</v>
      </c>
      <c r="AH35" s="56">
        <f t="shared" si="3"/>
        <v>1.6899999999999995</v>
      </c>
      <c r="AI35" s="56">
        <f t="shared" si="3"/>
        <v>0.98</v>
      </c>
      <c r="AJ35" s="56">
        <f t="shared" si="3"/>
        <v>9.9999999999999645E-2</v>
      </c>
      <c r="AK35" s="56">
        <f t="shared" si="3"/>
        <v>0.2799999999999998</v>
      </c>
      <c r="AL35" s="56">
        <f t="shared" si="3"/>
        <v>0.42999999999999972</v>
      </c>
      <c r="AM35" s="56">
        <f t="shared" si="3"/>
        <v>0</v>
      </c>
      <c r="AN35" s="56">
        <f t="shared" si="3"/>
        <v>9.1</v>
      </c>
      <c r="AO35" s="56">
        <f t="shared" si="3"/>
        <v>5.01</v>
      </c>
      <c r="AP35" s="56">
        <f t="shared" si="3"/>
        <v>5.5399999999999991</v>
      </c>
      <c r="AQ35" s="56">
        <f t="shared" si="3"/>
        <v>1.6899999999999995</v>
      </c>
      <c r="AR35" s="56">
        <f t="shared" si="3"/>
        <v>4.6399999999999997</v>
      </c>
      <c r="AS35" s="56">
        <f t="shared" si="3"/>
        <v>2.2400000000000002</v>
      </c>
      <c r="AT35" s="56">
        <f t="shared" si="3"/>
        <v>0.4099999999999997</v>
      </c>
      <c r="AU35" s="56">
        <f t="shared" si="7"/>
        <v>1.5099999999999998</v>
      </c>
      <c r="AV35" s="56">
        <f t="shared" si="7"/>
        <v>0.25</v>
      </c>
      <c r="AW35" s="56">
        <f t="shared" si="7"/>
        <v>3.0700000000000003</v>
      </c>
      <c r="AX35" s="56">
        <f t="shared" si="7"/>
        <v>3.62</v>
      </c>
      <c r="AY35" s="56">
        <f t="shared" si="7"/>
        <v>4.18</v>
      </c>
      <c r="AZ35" s="56">
        <f t="shared" si="6"/>
        <v>1.1499999999999995</v>
      </c>
      <c r="BA35" s="56">
        <f t="shared" si="5"/>
        <v>1.2000000000000002</v>
      </c>
      <c r="BB35" s="56">
        <f t="shared" si="5"/>
        <v>2.4699999999999998</v>
      </c>
      <c r="BC35" s="56">
        <f t="shared" si="5"/>
        <v>0.29999999999999982</v>
      </c>
      <c r="BD35" s="56">
        <f t="shared" si="5"/>
        <v>0.42999999999999972</v>
      </c>
    </row>
    <row r="36" spans="1:56" ht="18.75" customHeight="1" thickBot="1" x14ac:dyDescent="0.3">
      <c r="A36" s="56">
        <f t="shared" si="0"/>
        <v>2010</v>
      </c>
      <c r="B36" s="56">
        <f t="shared" si="1"/>
        <v>11</v>
      </c>
      <c r="C36" s="61" t="s">
        <v>306</v>
      </c>
      <c r="D36" s="58">
        <v>3.01</v>
      </c>
      <c r="E36" s="58">
        <v>3.48</v>
      </c>
      <c r="F36" s="58">
        <v>5.74</v>
      </c>
      <c r="G36" s="58">
        <v>4.5999999999999996</v>
      </c>
      <c r="H36" s="58">
        <v>3.59</v>
      </c>
      <c r="I36" s="58">
        <v>2.65</v>
      </c>
      <c r="J36" s="58">
        <v>2.82</v>
      </c>
      <c r="K36" s="58">
        <v>3</v>
      </c>
      <c r="L36" s="58">
        <v>2.5299999999999998</v>
      </c>
      <c r="M36" s="58">
        <v>11.52</v>
      </c>
      <c r="N36" s="58">
        <v>7.38</v>
      </c>
      <c r="O36" s="58">
        <v>8.2200000000000006</v>
      </c>
      <c r="P36" s="58">
        <v>4.18</v>
      </c>
      <c r="Q36" s="58">
        <v>8.99</v>
      </c>
      <c r="R36" s="58">
        <v>5.15</v>
      </c>
      <c r="S36" s="58">
        <v>2.94</v>
      </c>
      <c r="T36" s="58">
        <v>4.12</v>
      </c>
      <c r="U36" s="58">
        <v>2.79</v>
      </c>
      <c r="V36" s="58">
        <v>5.82</v>
      </c>
      <c r="W36" s="58">
        <v>6.91</v>
      </c>
      <c r="X36" s="58">
        <v>7.04</v>
      </c>
      <c r="Y36" s="58">
        <v>3.8</v>
      </c>
      <c r="Z36" s="58">
        <v>3.77</v>
      </c>
      <c r="AA36" s="58">
        <v>4.6900000000000004</v>
      </c>
      <c r="AB36" s="58">
        <v>2.86</v>
      </c>
      <c r="AC36" s="58">
        <v>3.03</v>
      </c>
      <c r="AD36" s="65"/>
      <c r="AE36" s="56">
        <f t="shared" si="3"/>
        <v>0.48</v>
      </c>
      <c r="AF36" s="56">
        <f t="shared" si="3"/>
        <v>0.95000000000000018</v>
      </c>
      <c r="AG36" s="56">
        <f t="shared" si="3"/>
        <v>3.2100000000000004</v>
      </c>
      <c r="AH36" s="56">
        <f t="shared" si="3"/>
        <v>2.0699999999999998</v>
      </c>
      <c r="AI36" s="56">
        <f t="shared" si="3"/>
        <v>1.06</v>
      </c>
      <c r="AJ36" s="56">
        <f t="shared" si="3"/>
        <v>0.12000000000000011</v>
      </c>
      <c r="AK36" s="56">
        <f t="shared" si="3"/>
        <v>0.29000000000000004</v>
      </c>
      <c r="AL36" s="56">
        <f t="shared" si="3"/>
        <v>0.4700000000000002</v>
      </c>
      <c r="AM36" s="56">
        <f t="shared" si="3"/>
        <v>0</v>
      </c>
      <c r="AN36" s="56">
        <f t="shared" si="3"/>
        <v>8.99</v>
      </c>
      <c r="AO36" s="56">
        <f t="shared" si="3"/>
        <v>4.8499999999999996</v>
      </c>
      <c r="AP36" s="56">
        <f t="shared" si="3"/>
        <v>5.6900000000000013</v>
      </c>
      <c r="AQ36" s="56">
        <f t="shared" si="3"/>
        <v>1.65</v>
      </c>
      <c r="AR36" s="56">
        <f t="shared" si="3"/>
        <v>6.4600000000000009</v>
      </c>
      <c r="AS36" s="56">
        <f t="shared" si="3"/>
        <v>2.6200000000000006</v>
      </c>
      <c r="AT36" s="56">
        <f t="shared" si="3"/>
        <v>0.41000000000000014</v>
      </c>
      <c r="AU36" s="56">
        <f t="shared" si="7"/>
        <v>1.5900000000000003</v>
      </c>
      <c r="AV36" s="56">
        <f t="shared" si="7"/>
        <v>0.26000000000000023</v>
      </c>
      <c r="AW36" s="56">
        <f t="shared" si="7"/>
        <v>3.2900000000000005</v>
      </c>
      <c r="AX36" s="56">
        <f t="shared" si="7"/>
        <v>4.3800000000000008</v>
      </c>
      <c r="AY36" s="56">
        <f t="shared" si="7"/>
        <v>4.51</v>
      </c>
      <c r="AZ36" s="56">
        <f t="shared" si="6"/>
        <v>1.27</v>
      </c>
      <c r="BA36" s="56">
        <f t="shared" si="5"/>
        <v>1.2400000000000002</v>
      </c>
      <c r="BB36" s="56">
        <f t="shared" si="5"/>
        <v>2.1600000000000006</v>
      </c>
      <c r="BC36" s="56">
        <f t="shared" si="5"/>
        <v>0.33000000000000007</v>
      </c>
      <c r="BD36" s="56">
        <f t="shared" si="5"/>
        <v>0.5</v>
      </c>
    </row>
    <row r="37" spans="1:56" ht="18.75" customHeight="1" thickBot="1" x14ac:dyDescent="0.3">
      <c r="A37" s="56">
        <f t="shared" si="0"/>
        <v>2010</v>
      </c>
      <c r="B37" s="56">
        <f t="shared" si="1"/>
        <v>10</v>
      </c>
      <c r="C37" s="59" t="s">
        <v>307</v>
      </c>
      <c r="D37" s="60">
        <v>2.82</v>
      </c>
      <c r="E37" s="60">
        <v>3.21</v>
      </c>
      <c r="F37" s="60">
        <v>5.82</v>
      </c>
      <c r="G37" s="60">
        <v>4.5999999999999996</v>
      </c>
      <c r="H37" s="60">
        <v>3.43</v>
      </c>
      <c r="I37" s="60">
        <v>2.46</v>
      </c>
      <c r="J37" s="60">
        <v>2.63</v>
      </c>
      <c r="K37" s="60">
        <v>2.72</v>
      </c>
      <c r="L37" s="60">
        <v>2.35</v>
      </c>
      <c r="M37" s="60">
        <v>9.57</v>
      </c>
      <c r="N37" s="60">
        <v>6.87</v>
      </c>
      <c r="O37" s="60">
        <v>6.42</v>
      </c>
      <c r="P37" s="60">
        <v>3.8</v>
      </c>
      <c r="Q37" s="60">
        <v>9.24</v>
      </c>
      <c r="R37" s="60">
        <v>5.15</v>
      </c>
      <c r="S37" s="60">
        <v>2.73</v>
      </c>
      <c r="T37" s="60">
        <v>3.9</v>
      </c>
      <c r="U37" s="60">
        <v>2.58</v>
      </c>
      <c r="V37" s="60">
        <v>5.53</v>
      </c>
      <c r="W37" s="60">
        <v>6.05</v>
      </c>
      <c r="X37" s="60">
        <v>7.02</v>
      </c>
      <c r="Y37" s="60">
        <v>3.67</v>
      </c>
      <c r="Z37" s="60">
        <v>3.56</v>
      </c>
      <c r="AA37" s="60">
        <v>4.04</v>
      </c>
      <c r="AB37" s="60">
        <v>2.64</v>
      </c>
      <c r="AC37" s="60">
        <v>2.8</v>
      </c>
      <c r="AD37" s="65"/>
      <c r="AE37" s="56">
        <f t="shared" si="3"/>
        <v>0.46999999999999975</v>
      </c>
      <c r="AF37" s="56">
        <f t="shared" si="3"/>
        <v>0.85999999999999988</v>
      </c>
      <c r="AG37" s="56">
        <f t="shared" si="3"/>
        <v>3.47</v>
      </c>
      <c r="AH37" s="56">
        <f t="shared" si="3"/>
        <v>2.2499999999999996</v>
      </c>
      <c r="AI37" s="56">
        <f t="shared" si="3"/>
        <v>1.08</v>
      </c>
      <c r="AJ37" s="56">
        <f t="shared" si="3"/>
        <v>0.10999999999999988</v>
      </c>
      <c r="AK37" s="56">
        <f t="shared" si="3"/>
        <v>0.2799999999999998</v>
      </c>
      <c r="AL37" s="56">
        <f t="shared" si="3"/>
        <v>0.37000000000000011</v>
      </c>
      <c r="AM37" s="56">
        <f t="shared" si="3"/>
        <v>0</v>
      </c>
      <c r="AN37" s="56">
        <f t="shared" si="3"/>
        <v>7.2200000000000006</v>
      </c>
      <c r="AO37" s="56">
        <f t="shared" si="3"/>
        <v>4.5199999999999996</v>
      </c>
      <c r="AP37" s="56">
        <f t="shared" si="3"/>
        <v>4.07</v>
      </c>
      <c r="AQ37" s="56">
        <f t="shared" si="3"/>
        <v>1.4499999999999997</v>
      </c>
      <c r="AR37" s="56">
        <f t="shared" si="3"/>
        <v>6.8900000000000006</v>
      </c>
      <c r="AS37" s="56">
        <f t="shared" si="3"/>
        <v>2.8000000000000003</v>
      </c>
      <c r="AT37" s="56">
        <f t="shared" si="3"/>
        <v>0.37999999999999989</v>
      </c>
      <c r="AU37" s="56">
        <f t="shared" si="7"/>
        <v>1.5499999999999998</v>
      </c>
      <c r="AV37" s="56">
        <f t="shared" si="7"/>
        <v>0.22999999999999998</v>
      </c>
      <c r="AW37" s="56">
        <f t="shared" si="7"/>
        <v>3.18</v>
      </c>
      <c r="AX37" s="56">
        <f t="shared" si="7"/>
        <v>3.6999999999999997</v>
      </c>
      <c r="AY37" s="56">
        <f t="shared" si="7"/>
        <v>4.67</v>
      </c>
      <c r="AZ37" s="56">
        <f t="shared" si="6"/>
        <v>1.3199999999999998</v>
      </c>
      <c r="BA37" s="56">
        <f t="shared" si="5"/>
        <v>1.21</v>
      </c>
      <c r="BB37" s="56">
        <f t="shared" si="5"/>
        <v>1.69</v>
      </c>
      <c r="BC37" s="56">
        <f t="shared" si="5"/>
        <v>0.29000000000000004</v>
      </c>
      <c r="BD37" s="56">
        <f t="shared" si="5"/>
        <v>0.44999999999999973</v>
      </c>
    </row>
    <row r="38" spans="1:56" ht="18.75" customHeight="1" thickBot="1" x14ac:dyDescent="0.3">
      <c r="A38" s="56">
        <f t="shared" si="0"/>
        <v>2010</v>
      </c>
      <c r="B38" s="56">
        <f t="shared" si="1"/>
        <v>9</v>
      </c>
      <c r="C38" s="61" t="s">
        <v>308</v>
      </c>
      <c r="D38" s="58">
        <v>2.8</v>
      </c>
      <c r="E38" s="58">
        <v>3.12</v>
      </c>
      <c r="F38" s="58">
        <v>5.9</v>
      </c>
      <c r="G38" s="58">
        <v>4.5999999999999996</v>
      </c>
      <c r="H38" s="58">
        <v>3.34</v>
      </c>
      <c r="I38" s="58">
        <v>2.4</v>
      </c>
      <c r="J38" s="58">
        <v>2.58</v>
      </c>
      <c r="K38" s="58">
        <v>2.68</v>
      </c>
      <c r="L38" s="58">
        <v>2.2999999999999998</v>
      </c>
      <c r="M38" s="58">
        <v>11.34</v>
      </c>
      <c r="N38" s="58">
        <v>7.04</v>
      </c>
      <c r="O38" s="58">
        <v>6.14</v>
      </c>
      <c r="P38" s="58">
        <v>3.86</v>
      </c>
      <c r="Q38" s="58">
        <v>9.9700000000000006</v>
      </c>
      <c r="R38" s="58">
        <v>5.15</v>
      </c>
      <c r="S38" s="58">
        <v>2.67</v>
      </c>
      <c r="T38" s="58">
        <v>3.9</v>
      </c>
      <c r="U38" s="58">
        <v>2.52</v>
      </c>
      <c r="V38" s="58">
        <v>5.49</v>
      </c>
      <c r="W38" s="58">
        <v>6.08</v>
      </c>
      <c r="X38" s="58">
        <v>7.14</v>
      </c>
      <c r="Y38" s="58">
        <v>3.59</v>
      </c>
      <c r="Z38" s="58">
        <v>3.64</v>
      </c>
      <c r="AA38" s="58">
        <v>4.09</v>
      </c>
      <c r="AB38" s="58">
        <v>2.5299999999999998</v>
      </c>
      <c r="AC38" s="58">
        <v>2.84</v>
      </c>
      <c r="AD38" s="65"/>
      <c r="AE38" s="56">
        <f t="shared" si="3"/>
        <v>0.5</v>
      </c>
      <c r="AF38" s="56">
        <f t="shared" si="3"/>
        <v>0.82000000000000028</v>
      </c>
      <c r="AG38" s="56">
        <f t="shared" si="3"/>
        <v>3.6000000000000005</v>
      </c>
      <c r="AH38" s="56">
        <f t="shared" si="3"/>
        <v>2.2999999999999998</v>
      </c>
      <c r="AI38" s="56">
        <f t="shared" si="3"/>
        <v>1.04</v>
      </c>
      <c r="AJ38" s="56">
        <f t="shared" si="3"/>
        <v>0.10000000000000009</v>
      </c>
      <c r="AK38" s="56">
        <f t="shared" si="3"/>
        <v>0.28000000000000025</v>
      </c>
      <c r="AL38" s="56">
        <f t="shared" si="3"/>
        <v>0.38000000000000034</v>
      </c>
      <c r="AM38" s="56">
        <f t="shared" si="3"/>
        <v>0</v>
      </c>
      <c r="AN38" s="56">
        <f t="shared" si="3"/>
        <v>9.0399999999999991</v>
      </c>
      <c r="AO38" s="56">
        <f t="shared" si="3"/>
        <v>4.74</v>
      </c>
      <c r="AP38" s="56">
        <f t="shared" si="3"/>
        <v>3.84</v>
      </c>
      <c r="AQ38" s="56">
        <f t="shared" si="3"/>
        <v>1.56</v>
      </c>
      <c r="AR38" s="56">
        <f t="shared" si="3"/>
        <v>7.6700000000000008</v>
      </c>
      <c r="AS38" s="56">
        <f t="shared" si="3"/>
        <v>2.8500000000000005</v>
      </c>
      <c r="AT38" s="56">
        <f t="shared" si="3"/>
        <v>0.37000000000000011</v>
      </c>
      <c r="AU38" s="56">
        <f t="shared" si="7"/>
        <v>1.6</v>
      </c>
      <c r="AV38" s="56">
        <f t="shared" si="7"/>
        <v>0.2200000000000002</v>
      </c>
      <c r="AW38" s="56">
        <f t="shared" si="7"/>
        <v>3.1900000000000004</v>
      </c>
      <c r="AX38" s="56">
        <f t="shared" si="7"/>
        <v>3.7800000000000002</v>
      </c>
      <c r="AY38" s="56">
        <f t="shared" si="7"/>
        <v>4.84</v>
      </c>
      <c r="AZ38" s="56">
        <f t="shared" si="6"/>
        <v>1.29</v>
      </c>
      <c r="BA38" s="56">
        <f t="shared" si="5"/>
        <v>1.3400000000000003</v>
      </c>
      <c r="BB38" s="56">
        <f t="shared" si="5"/>
        <v>1.79</v>
      </c>
      <c r="BC38" s="56">
        <f t="shared" si="5"/>
        <v>0.22999999999999998</v>
      </c>
      <c r="BD38" s="56">
        <f t="shared" si="5"/>
        <v>0.54</v>
      </c>
    </row>
    <row r="39" spans="1:56" ht="18.75" customHeight="1" thickBot="1" x14ac:dyDescent="0.3">
      <c r="A39" s="56">
        <f t="shared" si="0"/>
        <v>2010</v>
      </c>
      <c r="B39" s="56">
        <f t="shared" si="1"/>
        <v>8</v>
      </c>
      <c r="C39" s="59" t="s">
        <v>309</v>
      </c>
      <c r="D39" s="60">
        <v>2.77</v>
      </c>
      <c r="E39" s="60">
        <v>3.03</v>
      </c>
      <c r="F39" s="60">
        <v>5.99</v>
      </c>
      <c r="G39" s="60">
        <v>4.5999999999999996</v>
      </c>
      <c r="H39" s="60">
        <v>3.56</v>
      </c>
      <c r="I39" s="60">
        <v>2.4500000000000002</v>
      </c>
      <c r="J39" s="60">
        <v>2.62</v>
      </c>
      <c r="K39" s="60">
        <v>2.68</v>
      </c>
      <c r="L39" s="60">
        <v>2.35</v>
      </c>
      <c r="M39" s="60">
        <v>10.7</v>
      </c>
      <c r="N39" s="60">
        <v>7.07</v>
      </c>
      <c r="O39" s="60">
        <v>5.3</v>
      </c>
      <c r="P39" s="60">
        <v>3.8</v>
      </c>
      <c r="Q39" s="60">
        <v>10</v>
      </c>
      <c r="R39" s="60">
        <v>5.15</v>
      </c>
      <c r="S39" s="60">
        <v>2.65</v>
      </c>
      <c r="T39" s="60">
        <v>4.01</v>
      </c>
      <c r="U39" s="60">
        <v>2.56</v>
      </c>
      <c r="V39" s="60">
        <v>5.62</v>
      </c>
      <c r="W39" s="60">
        <v>5.31</v>
      </c>
      <c r="X39" s="60">
        <v>7.15</v>
      </c>
      <c r="Y39" s="60">
        <v>3.73</v>
      </c>
      <c r="Z39" s="60">
        <v>3.67</v>
      </c>
      <c r="AA39" s="60">
        <v>4.04</v>
      </c>
      <c r="AB39" s="60">
        <v>2.4500000000000002</v>
      </c>
      <c r="AC39" s="60">
        <v>2.68</v>
      </c>
      <c r="AD39" s="65"/>
      <c r="AE39" s="56">
        <f t="shared" si="3"/>
        <v>0.41999999999999993</v>
      </c>
      <c r="AF39" s="56">
        <f t="shared" si="3"/>
        <v>0.67999999999999972</v>
      </c>
      <c r="AG39" s="56">
        <f t="shared" si="3"/>
        <v>3.64</v>
      </c>
      <c r="AH39" s="56">
        <f t="shared" si="3"/>
        <v>2.2499999999999996</v>
      </c>
      <c r="AI39" s="56">
        <f t="shared" si="3"/>
        <v>1.21</v>
      </c>
      <c r="AJ39" s="56">
        <f t="shared" si="3"/>
        <v>0.10000000000000009</v>
      </c>
      <c r="AK39" s="56">
        <f t="shared" si="3"/>
        <v>0.27</v>
      </c>
      <c r="AL39" s="56">
        <f t="shared" si="3"/>
        <v>0.33000000000000007</v>
      </c>
      <c r="AM39" s="56">
        <f t="shared" si="3"/>
        <v>0</v>
      </c>
      <c r="AN39" s="56">
        <f t="shared" si="3"/>
        <v>8.35</v>
      </c>
      <c r="AO39" s="56">
        <f t="shared" si="3"/>
        <v>4.7200000000000006</v>
      </c>
      <c r="AP39" s="56">
        <f t="shared" ref="AP39:AY85" si="8">O39-$L39</f>
        <v>2.9499999999999997</v>
      </c>
      <c r="AQ39" s="56">
        <f t="shared" si="8"/>
        <v>1.4499999999999997</v>
      </c>
      <c r="AR39" s="56">
        <f t="shared" si="8"/>
        <v>7.65</v>
      </c>
      <c r="AS39" s="56">
        <f t="shared" si="8"/>
        <v>2.8000000000000003</v>
      </c>
      <c r="AT39" s="56">
        <f t="shared" si="8"/>
        <v>0.29999999999999982</v>
      </c>
      <c r="AU39" s="56">
        <f t="shared" si="7"/>
        <v>1.6599999999999997</v>
      </c>
      <c r="AV39" s="56">
        <f t="shared" si="7"/>
        <v>0.20999999999999996</v>
      </c>
      <c r="AW39" s="56">
        <f t="shared" si="7"/>
        <v>3.27</v>
      </c>
      <c r="AX39" s="56">
        <f t="shared" si="7"/>
        <v>2.9599999999999995</v>
      </c>
      <c r="AY39" s="56">
        <f t="shared" si="7"/>
        <v>4.8000000000000007</v>
      </c>
      <c r="AZ39" s="56">
        <f t="shared" si="6"/>
        <v>1.38</v>
      </c>
      <c r="BA39" s="56">
        <f t="shared" si="5"/>
        <v>1.3199999999999998</v>
      </c>
      <c r="BB39" s="56">
        <f t="shared" si="5"/>
        <v>1.69</v>
      </c>
      <c r="BC39" s="56">
        <f t="shared" si="5"/>
        <v>0.10000000000000009</v>
      </c>
      <c r="BD39" s="56">
        <f t="shared" si="5"/>
        <v>0.33000000000000007</v>
      </c>
    </row>
    <row r="40" spans="1:56" ht="18.75" customHeight="1" thickBot="1" x14ac:dyDescent="0.3">
      <c r="A40" s="56">
        <f t="shared" si="0"/>
        <v>2010</v>
      </c>
      <c r="B40" s="56">
        <f t="shared" si="1"/>
        <v>7</v>
      </c>
      <c r="C40" s="61" t="s">
        <v>310</v>
      </c>
      <c r="D40" s="58">
        <v>3.07</v>
      </c>
      <c r="E40" s="58">
        <v>3.29</v>
      </c>
      <c r="F40" s="58">
        <v>6.05</v>
      </c>
      <c r="G40" s="58">
        <v>4.5999999999999996</v>
      </c>
      <c r="H40" s="58">
        <v>3.97</v>
      </c>
      <c r="I40" s="58">
        <v>2.72</v>
      </c>
      <c r="J40" s="58">
        <v>2.85</v>
      </c>
      <c r="K40" s="58">
        <v>2.99</v>
      </c>
      <c r="L40" s="58">
        <v>2.62</v>
      </c>
      <c r="M40" s="58">
        <v>10.34</v>
      </c>
      <c r="N40" s="58">
        <v>7.39</v>
      </c>
      <c r="O40" s="58">
        <v>5.32</v>
      </c>
      <c r="P40" s="58">
        <v>4.03</v>
      </c>
      <c r="Q40" s="58">
        <v>10</v>
      </c>
      <c r="R40" s="58">
        <v>5.15</v>
      </c>
      <c r="S40" s="58">
        <v>2.98</v>
      </c>
      <c r="T40" s="58">
        <v>4.13</v>
      </c>
      <c r="U40" s="58">
        <v>2.85</v>
      </c>
      <c r="V40" s="58">
        <v>5.84</v>
      </c>
      <c r="W40" s="58">
        <v>5.49</v>
      </c>
      <c r="X40" s="58">
        <v>7.18</v>
      </c>
      <c r="Y40" s="58">
        <v>3.93</v>
      </c>
      <c r="Z40" s="58">
        <v>3.87</v>
      </c>
      <c r="AA40" s="58">
        <v>4.43</v>
      </c>
      <c r="AB40" s="58">
        <v>2.7</v>
      </c>
      <c r="AC40" s="58">
        <v>2.97</v>
      </c>
      <c r="AD40" s="65"/>
      <c r="AE40" s="56">
        <f t="shared" ref="AE40:AO63" si="9">D40-$L40</f>
        <v>0.44999999999999973</v>
      </c>
      <c r="AF40" s="56">
        <f t="shared" si="9"/>
        <v>0.66999999999999993</v>
      </c>
      <c r="AG40" s="56">
        <f t="shared" si="9"/>
        <v>3.4299999999999997</v>
      </c>
      <c r="AH40" s="56">
        <f t="shared" si="9"/>
        <v>1.9799999999999995</v>
      </c>
      <c r="AI40" s="56">
        <f t="shared" si="9"/>
        <v>1.35</v>
      </c>
      <c r="AJ40" s="56">
        <f t="shared" si="9"/>
        <v>0.10000000000000009</v>
      </c>
      <c r="AK40" s="56">
        <f t="shared" si="9"/>
        <v>0.22999999999999998</v>
      </c>
      <c r="AL40" s="56">
        <f t="shared" si="9"/>
        <v>0.37000000000000011</v>
      </c>
      <c r="AM40" s="56">
        <f t="shared" si="9"/>
        <v>0</v>
      </c>
      <c r="AN40" s="56">
        <f t="shared" si="9"/>
        <v>7.72</v>
      </c>
      <c r="AO40" s="56">
        <f t="shared" si="9"/>
        <v>4.7699999999999996</v>
      </c>
      <c r="AP40" s="56">
        <f t="shared" si="8"/>
        <v>2.7</v>
      </c>
      <c r="AQ40" s="56">
        <f t="shared" si="8"/>
        <v>1.4100000000000001</v>
      </c>
      <c r="AR40" s="56">
        <f t="shared" si="8"/>
        <v>7.38</v>
      </c>
      <c r="AS40" s="56">
        <f t="shared" si="8"/>
        <v>2.5300000000000002</v>
      </c>
      <c r="AT40" s="56">
        <f t="shared" si="8"/>
        <v>0.35999999999999988</v>
      </c>
      <c r="AU40" s="56">
        <f t="shared" si="7"/>
        <v>1.5099999999999998</v>
      </c>
      <c r="AV40" s="56">
        <f t="shared" si="7"/>
        <v>0.22999999999999998</v>
      </c>
      <c r="AW40" s="56">
        <f t="shared" si="7"/>
        <v>3.2199999999999998</v>
      </c>
      <c r="AX40" s="56">
        <f t="shared" si="7"/>
        <v>2.87</v>
      </c>
      <c r="AY40" s="56">
        <f t="shared" si="7"/>
        <v>4.5599999999999996</v>
      </c>
      <c r="AZ40" s="56">
        <f t="shared" si="6"/>
        <v>1.31</v>
      </c>
      <c r="BA40" s="56">
        <f t="shared" si="5"/>
        <v>1.25</v>
      </c>
      <c r="BB40" s="56">
        <f t="shared" si="5"/>
        <v>1.8099999999999996</v>
      </c>
      <c r="BC40" s="56">
        <f t="shared" si="5"/>
        <v>8.0000000000000071E-2</v>
      </c>
      <c r="BD40" s="56">
        <f t="shared" si="5"/>
        <v>0.35000000000000009</v>
      </c>
    </row>
    <row r="41" spans="1:56" ht="18.75" customHeight="1" thickBot="1" x14ac:dyDescent="0.3">
      <c r="A41" s="56">
        <f t="shared" si="0"/>
        <v>2010</v>
      </c>
      <c r="B41" s="56">
        <f t="shared" si="1"/>
        <v>6</v>
      </c>
      <c r="C41" s="59" t="s">
        <v>311</v>
      </c>
      <c r="D41" s="60">
        <v>3.2</v>
      </c>
      <c r="E41" s="60">
        <v>3.47</v>
      </c>
      <c r="F41" s="60">
        <v>6.21</v>
      </c>
      <c r="G41" s="60">
        <v>4.5999999999999996</v>
      </c>
      <c r="H41" s="60">
        <v>4.26</v>
      </c>
      <c r="I41" s="60">
        <v>2.7</v>
      </c>
      <c r="J41" s="60">
        <v>2.92</v>
      </c>
      <c r="K41" s="60">
        <v>3.07</v>
      </c>
      <c r="L41" s="60">
        <v>2.54</v>
      </c>
      <c r="M41" s="60">
        <v>9.1</v>
      </c>
      <c r="N41" s="60">
        <v>7.6</v>
      </c>
      <c r="O41" s="60">
        <v>5.31</v>
      </c>
      <c r="P41" s="60">
        <v>4.0999999999999996</v>
      </c>
      <c r="Q41" s="60">
        <v>10.119999999999999</v>
      </c>
      <c r="R41" s="60">
        <v>5.15</v>
      </c>
      <c r="S41" s="60">
        <v>3.01</v>
      </c>
      <c r="T41" s="60">
        <v>4.13</v>
      </c>
      <c r="U41" s="60">
        <v>2.9</v>
      </c>
      <c r="V41" s="60">
        <v>5.87</v>
      </c>
      <c r="W41" s="60">
        <v>5.54</v>
      </c>
      <c r="X41" s="60">
        <v>7.1</v>
      </c>
      <c r="Y41" s="60">
        <v>3.73</v>
      </c>
      <c r="Z41" s="60">
        <v>3.83</v>
      </c>
      <c r="AA41" s="60">
        <v>4.5599999999999996</v>
      </c>
      <c r="AB41" s="60">
        <v>2.61</v>
      </c>
      <c r="AC41" s="60">
        <v>3.14</v>
      </c>
      <c r="AD41" s="65"/>
      <c r="AE41" s="56">
        <f t="shared" si="9"/>
        <v>0.66000000000000014</v>
      </c>
      <c r="AF41" s="56">
        <f t="shared" si="9"/>
        <v>0.93000000000000016</v>
      </c>
      <c r="AG41" s="56">
        <f t="shared" si="9"/>
        <v>3.67</v>
      </c>
      <c r="AH41" s="56">
        <f t="shared" si="9"/>
        <v>2.0599999999999996</v>
      </c>
      <c r="AI41" s="56">
        <f t="shared" si="9"/>
        <v>1.7199999999999998</v>
      </c>
      <c r="AJ41" s="56">
        <f t="shared" si="9"/>
        <v>0.16000000000000014</v>
      </c>
      <c r="AK41" s="56">
        <f t="shared" si="9"/>
        <v>0.37999999999999989</v>
      </c>
      <c r="AL41" s="56">
        <f t="shared" si="9"/>
        <v>0.5299999999999998</v>
      </c>
      <c r="AM41" s="56">
        <f t="shared" si="9"/>
        <v>0</v>
      </c>
      <c r="AN41" s="56">
        <f t="shared" si="9"/>
        <v>6.56</v>
      </c>
      <c r="AO41" s="56">
        <f t="shared" si="9"/>
        <v>5.0599999999999996</v>
      </c>
      <c r="AP41" s="56">
        <f t="shared" si="8"/>
        <v>2.7699999999999996</v>
      </c>
      <c r="AQ41" s="56">
        <f t="shared" si="8"/>
        <v>1.5599999999999996</v>
      </c>
      <c r="AR41" s="56">
        <f t="shared" si="8"/>
        <v>7.5799999999999992</v>
      </c>
      <c r="AS41" s="56">
        <f t="shared" si="8"/>
        <v>2.6100000000000003</v>
      </c>
      <c r="AT41" s="56">
        <f t="shared" si="8"/>
        <v>0.46999999999999975</v>
      </c>
      <c r="AU41" s="56">
        <f t="shared" si="7"/>
        <v>1.5899999999999999</v>
      </c>
      <c r="AV41" s="56">
        <f t="shared" si="7"/>
        <v>0.35999999999999988</v>
      </c>
      <c r="AW41" s="56">
        <f t="shared" si="7"/>
        <v>3.33</v>
      </c>
      <c r="AX41" s="56">
        <f t="shared" si="7"/>
        <v>3</v>
      </c>
      <c r="AY41" s="56">
        <f t="shared" si="7"/>
        <v>4.5599999999999996</v>
      </c>
      <c r="AZ41" s="56">
        <f t="shared" si="6"/>
        <v>1.19</v>
      </c>
      <c r="BA41" s="56">
        <f t="shared" si="5"/>
        <v>1.29</v>
      </c>
      <c r="BB41" s="56">
        <f t="shared" si="5"/>
        <v>2.0199999999999996</v>
      </c>
      <c r="BC41" s="56">
        <f t="shared" si="5"/>
        <v>6.999999999999984E-2</v>
      </c>
      <c r="BD41" s="56">
        <f t="shared" si="5"/>
        <v>0.60000000000000009</v>
      </c>
    </row>
    <row r="42" spans="1:56" ht="18.75" customHeight="1" thickBot="1" x14ac:dyDescent="0.3">
      <c r="A42" s="56">
        <f t="shared" si="0"/>
        <v>2010</v>
      </c>
      <c r="B42" s="56">
        <f t="shared" si="1"/>
        <v>5</v>
      </c>
      <c r="C42" s="61" t="s">
        <v>312</v>
      </c>
      <c r="D42" s="58">
        <v>3.21</v>
      </c>
      <c r="E42" s="58">
        <v>3.31</v>
      </c>
      <c r="F42" s="58">
        <v>6.13</v>
      </c>
      <c r="G42" s="58">
        <v>4.5999999999999996</v>
      </c>
      <c r="H42" s="58">
        <v>4.0999999999999996</v>
      </c>
      <c r="I42" s="58">
        <v>2.93</v>
      </c>
      <c r="J42" s="58">
        <v>3.03</v>
      </c>
      <c r="K42" s="58">
        <v>3.08</v>
      </c>
      <c r="L42" s="58">
        <v>2.73</v>
      </c>
      <c r="M42" s="58">
        <v>7.97</v>
      </c>
      <c r="N42" s="58">
        <v>7.07</v>
      </c>
      <c r="O42" s="58">
        <v>4.8600000000000003</v>
      </c>
      <c r="P42" s="58">
        <v>3.99</v>
      </c>
      <c r="Q42" s="58">
        <v>10.130000000000001</v>
      </c>
      <c r="R42" s="58">
        <v>5.15</v>
      </c>
      <c r="S42" s="58">
        <v>3.17</v>
      </c>
      <c r="T42" s="58">
        <v>4.1399999999999997</v>
      </c>
      <c r="U42" s="58">
        <v>3.02</v>
      </c>
      <c r="V42" s="58">
        <v>5.72</v>
      </c>
      <c r="W42" s="58">
        <v>5.0199999999999996</v>
      </c>
      <c r="X42" s="58">
        <v>7.27</v>
      </c>
      <c r="Y42" s="58">
        <v>3.82</v>
      </c>
      <c r="Z42" s="58">
        <v>3.82</v>
      </c>
      <c r="AA42" s="58">
        <v>4.08</v>
      </c>
      <c r="AB42" s="58">
        <v>2.73</v>
      </c>
      <c r="AC42" s="58">
        <v>3.6</v>
      </c>
      <c r="AD42" s="65"/>
      <c r="AE42" s="56">
        <f t="shared" si="9"/>
        <v>0.48</v>
      </c>
      <c r="AF42" s="56">
        <f t="shared" si="9"/>
        <v>0.58000000000000007</v>
      </c>
      <c r="AG42" s="56">
        <f t="shared" si="9"/>
        <v>3.4</v>
      </c>
      <c r="AH42" s="56">
        <f t="shared" si="9"/>
        <v>1.8699999999999997</v>
      </c>
      <c r="AI42" s="56">
        <f t="shared" si="9"/>
        <v>1.3699999999999997</v>
      </c>
      <c r="AJ42" s="56">
        <f t="shared" si="9"/>
        <v>0.20000000000000018</v>
      </c>
      <c r="AK42" s="56">
        <f t="shared" si="9"/>
        <v>0.29999999999999982</v>
      </c>
      <c r="AL42" s="56">
        <f t="shared" si="9"/>
        <v>0.35000000000000009</v>
      </c>
      <c r="AM42" s="56">
        <f t="shared" si="9"/>
        <v>0</v>
      </c>
      <c r="AN42" s="56">
        <f t="shared" si="9"/>
        <v>5.24</v>
      </c>
      <c r="AO42" s="56">
        <f t="shared" si="9"/>
        <v>4.34</v>
      </c>
      <c r="AP42" s="56">
        <f t="shared" si="8"/>
        <v>2.1300000000000003</v>
      </c>
      <c r="AQ42" s="56">
        <f t="shared" si="8"/>
        <v>1.2600000000000002</v>
      </c>
      <c r="AR42" s="56">
        <f t="shared" si="8"/>
        <v>7.4</v>
      </c>
      <c r="AS42" s="56">
        <f t="shared" si="8"/>
        <v>2.4200000000000004</v>
      </c>
      <c r="AT42" s="56">
        <f t="shared" si="8"/>
        <v>0.43999999999999995</v>
      </c>
      <c r="AU42" s="56">
        <f t="shared" si="7"/>
        <v>1.4099999999999997</v>
      </c>
      <c r="AV42" s="56">
        <f t="shared" si="7"/>
        <v>0.29000000000000004</v>
      </c>
      <c r="AW42" s="56">
        <f t="shared" si="7"/>
        <v>2.9899999999999998</v>
      </c>
      <c r="AX42" s="56">
        <f t="shared" si="7"/>
        <v>2.2899999999999996</v>
      </c>
      <c r="AY42" s="56">
        <f t="shared" si="7"/>
        <v>4.5399999999999991</v>
      </c>
      <c r="AZ42" s="56">
        <f t="shared" si="6"/>
        <v>1.0899999999999999</v>
      </c>
      <c r="BA42" s="56">
        <f t="shared" si="5"/>
        <v>1.0899999999999999</v>
      </c>
      <c r="BB42" s="56">
        <f t="shared" si="5"/>
        <v>1.35</v>
      </c>
      <c r="BC42" s="56">
        <f t="shared" si="5"/>
        <v>0</v>
      </c>
      <c r="BD42" s="56">
        <f t="shared" si="5"/>
        <v>0.87000000000000011</v>
      </c>
    </row>
    <row r="43" spans="1:56" ht="18.75" customHeight="1" thickBot="1" x14ac:dyDescent="0.3">
      <c r="A43" s="56">
        <f t="shared" si="0"/>
        <v>2010</v>
      </c>
      <c r="B43" s="56">
        <f t="shared" si="1"/>
        <v>4</v>
      </c>
      <c r="C43" s="59" t="s">
        <v>313</v>
      </c>
      <c r="D43" s="60">
        <v>3.46</v>
      </c>
      <c r="E43" s="60">
        <v>3.54</v>
      </c>
      <c r="F43" s="60">
        <v>5.94</v>
      </c>
      <c r="G43" s="60">
        <v>4.5999999999999996</v>
      </c>
      <c r="H43" s="60">
        <v>3.84</v>
      </c>
      <c r="I43" s="60">
        <v>3.34</v>
      </c>
      <c r="J43" s="60">
        <v>3.36</v>
      </c>
      <c r="K43" s="60">
        <v>3.4</v>
      </c>
      <c r="L43" s="60">
        <v>3.06</v>
      </c>
      <c r="M43" s="60">
        <v>7.83</v>
      </c>
      <c r="N43" s="60">
        <v>6.57</v>
      </c>
      <c r="O43" s="60">
        <v>4.76</v>
      </c>
      <c r="P43" s="60">
        <v>4</v>
      </c>
      <c r="Q43" s="60">
        <v>10.130000000000001</v>
      </c>
      <c r="R43" s="60">
        <v>5.15</v>
      </c>
      <c r="S43" s="60">
        <v>3.51</v>
      </c>
      <c r="T43" s="60">
        <v>4.18</v>
      </c>
      <c r="U43" s="60">
        <v>3.32</v>
      </c>
      <c r="V43" s="60">
        <v>5.57</v>
      </c>
      <c r="W43" s="60">
        <v>4.78</v>
      </c>
      <c r="X43" s="60">
        <v>6.97</v>
      </c>
      <c r="Y43" s="60">
        <v>3.93</v>
      </c>
      <c r="Z43" s="60">
        <v>3.94</v>
      </c>
      <c r="AA43" s="60">
        <v>3.9</v>
      </c>
      <c r="AB43" s="60">
        <v>3.14</v>
      </c>
      <c r="AC43" s="60">
        <v>3.96</v>
      </c>
      <c r="AD43" s="65"/>
      <c r="AE43" s="56">
        <f t="shared" si="9"/>
        <v>0.39999999999999991</v>
      </c>
      <c r="AF43" s="56">
        <f t="shared" si="9"/>
        <v>0.48</v>
      </c>
      <c r="AG43" s="56">
        <f t="shared" si="9"/>
        <v>2.8800000000000003</v>
      </c>
      <c r="AH43" s="56">
        <f t="shared" si="9"/>
        <v>1.5399999999999996</v>
      </c>
      <c r="AI43" s="56">
        <f t="shared" si="9"/>
        <v>0.7799999999999998</v>
      </c>
      <c r="AJ43" s="56">
        <f t="shared" si="9"/>
        <v>0.2799999999999998</v>
      </c>
      <c r="AK43" s="56">
        <f t="shared" si="9"/>
        <v>0.29999999999999982</v>
      </c>
      <c r="AL43" s="56">
        <f t="shared" si="9"/>
        <v>0.33999999999999986</v>
      </c>
      <c r="AM43" s="56">
        <f t="shared" si="9"/>
        <v>0</v>
      </c>
      <c r="AN43" s="56">
        <f t="shared" si="9"/>
        <v>4.7699999999999996</v>
      </c>
      <c r="AO43" s="56">
        <f t="shared" si="9"/>
        <v>3.5100000000000002</v>
      </c>
      <c r="AP43" s="56">
        <f t="shared" si="8"/>
        <v>1.6999999999999997</v>
      </c>
      <c r="AQ43" s="56">
        <f t="shared" si="8"/>
        <v>0.94</v>
      </c>
      <c r="AR43" s="56">
        <f t="shared" si="8"/>
        <v>7.07</v>
      </c>
      <c r="AS43" s="56">
        <f t="shared" si="8"/>
        <v>2.0900000000000003</v>
      </c>
      <c r="AT43" s="56">
        <f t="shared" si="8"/>
        <v>0.44999999999999973</v>
      </c>
      <c r="AU43" s="56">
        <f t="shared" si="7"/>
        <v>1.1199999999999997</v>
      </c>
      <c r="AV43" s="56">
        <f t="shared" si="7"/>
        <v>0.25999999999999979</v>
      </c>
      <c r="AW43" s="56">
        <f t="shared" si="7"/>
        <v>2.5100000000000002</v>
      </c>
      <c r="AX43" s="56">
        <f t="shared" si="7"/>
        <v>1.7200000000000002</v>
      </c>
      <c r="AY43" s="56">
        <f t="shared" si="7"/>
        <v>3.9099999999999997</v>
      </c>
      <c r="AZ43" s="56">
        <f t="shared" si="6"/>
        <v>0.87000000000000011</v>
      </c>
      <c r="BA43" s="56">
        <f t="shared" si="5"/>
        <v>0.87999999999999989</v>
      </c>
      <c r="BB43" s="56">
        <f t="shared" si="5"/>
        <v>0.83999999999999986</v>
      </c>
      <c r="BC43" s="56">
        <f t="shared" si="5"/>
        <v>8.0000000000000071E-2</v>
      </c>
      <c r="BD43" s="56">
        <f t="shared" si="5"/>
        <v>0.89999999999999991</v>
      </c>
    </row>
    <row r="44" spans="1:56" ht="18.75" customHeight="1" thickBot="1" x14ac:dyDescent="0.3">
      <c r="A44" s="56">
        <f t="shared" si="0"/>
        <v>2010</v>
      </c>
      <c r="B44" s="56">
        <f t="shared" si="1"/>
        <v>3</v>
      </c>
      <c r="C44" s="61" t="s">
        <v>314</v>
      </c>
      <c r="D44" s="58">
        <v>3.53</v>
      </c>
      <c r="E44" s="58">
        <v>3.63</v>
      </c>
      <c r="F44" s="58">
        <v>5.82</v>
      </c>
      <c r="G44" s="58">
        <v>4.5999999999999996</v>
      </c>
      <c r="H44" s="58">
        <v>4.0199999999999996</v>
      </c>
      <c r="I44" s="58">
        <v>3.4</v>
      </c>
      <c r="J44" s="58">
        <v>3.26</v>
      </c>
      <c r="K44" s="58">
        <v>3.44</v>
      </c>
      <c r="L44" s="58">
        <v>3.1</v>
      </c>
      <c r="M44" s="58">
        <v>6.24</v>
      </c>
      <c r="N44" s="58">
        <v>7.16</v>
      </c>
      <c r="O44" s="58">
        <v>4.53</v>
      </c>
      <c r="P44" s="58">
        <v>3.95</v>
      </c>
      <c r="Q44" s="58">
        <v>10.54</v>
      </c>
      <c r="R44" s="58">
        <v>5.15</v>
      </c>
      <c r="S44" s="58">
        <v>3.6</v>
      </c>
      <c r="T44" s="58">
        <v>4.33</v>
      </c>
      <c r="U44" s="58">
        <v>3.37</v>
      </c>
      <c r="V44" s="58">
        <v>5.72</v>
      </c>
      <c r="W44" s="58">
        <v>4.3099999999999996</v>
      </c>
      <c r="X44" s="58">
        <v>7.11</v>
      </c>
      <c r="Y44" s="58">
        <v>4.01</v>
      </c>
      <c r="Z44" s="58">
        <v>3.94</v>
      </c>
      <c r="AA44" s="58">
        <v>3.83</v>
      </c>
      <c r="AB44" s="58">
        <v>3.2</v>
      </c>
      <c r="AC44" s="58">
        <v>3.98</v>
      </c>
      <c r="AD44" s="65"/>
      <c r="AE44" s="56">
        <f t="shared" si="9"/>
        <v>0.42999999999999972</v>
      </c>
      <c r="AF44" s="56">
        <f t="shared" si="9"/>
        <v>0.5299999999999998</v>
      </c>
      <c r="AG44" s="56">
        <f t="shared" si="9"/>
        <v>2.72</v>
      </c>
      <c r="AH44" s="56">
        <f t="shared" si="9"/>
        <v>1.4999999999999996</v>
      </c>
      <c r="AI44" s="56">
        <f t="shared" si="9"/>
        <v>0.91999999999999948</v>
      </c>
      <c r="AJ44" s="56">
        <f t="shared" si="9"/>
        <v>0.29999999999999982</v>
      </c>
      <c r="AK44" s="56">
        <f t="shared" si="9"/>
        <v>0.1599999999999997</v>
      </c>
      <c r="AL44" s="56">
        <f t="shared" si="9"/>
        <v>0.33999999999999986</v>
      </c>
      <c r="AM44" s="56">
        <f t="shared" si="9"/>
        <v>0</v>
      </c>
      <c r="AN44" s="56">
        <f t="shared" si="9"/>
        <v>3.14</v>
      </c>
      <c r="AO44" s="56">
        <f t="shared" si="9"/>
        <v>4.0600000000000005</v>
      </c>
      <c r="AP44" s="56">
        <f t="shared" si="8"/>
        <v>1.4300000000000002</v>
      </c>
      <c r="AQ44" s="56">
        <f t="shared" si="8"/>
        <v>0.85000000000000009</v>
      </c>
      <c r="AR44" s="56">
        <f t="shared" si="8"/>
        <v>7.4399999999999995</v>
      </c>
      <c r="AS44" s="56">
        <f t="shared" si="8"/>
        <v>2.0500000000000003</v>
      </c>
      <c r="AT44" s="56">
        <f t="shared" si="8"/>
        <v>0.5</v>
      </c>
      <c r="AU44" s="56">
        <f t="shared" si="7"/>
        <v>1.23</v>
      </c>
      <c r="AV44" s="56">
        <f t="shared" si="7"/>
        <v>0.27</v>
      </c>
      <c r="AW44" s="56">
        <f t="shared" si="7"/>
        <v>2.6199999999999997</v>
      </c>
      <c r="AX44" s="56">
        <f t="shared" si="7"/>
        <v>1.2099999999999995</v>
      </c>
      <c r="AY44" s="56">
        <f t="shared" si="7"/>
        <v>4.01</v>
      </c>
      <c r="AZ44" s="56">
        <f t="shared" si="6"/>
        <v>0.9099999999999997</v>
      </c>
      <c r="BA44" s="56">
        <f t="shared" si="5"/>
        <v>0.83999999999999986</v>
      </c>
      <c r="BB44" s="56">
        <f t="shared" si="5"/>
        <v>0.73</v>
      </c>
      <c r="BC44" s="56">
        <f t="shared" si="5"/>
        <v>0.10000000000000009</v>
      </c>
      <c r="BD44" s="56">
        <f t="shared" si="5"/>
        <v>0.87999999999999989</v>
      </c>
    </row>
    <row r="45" spans="1:56" ht="18.75" customHeight="1" thickBot="1" x14ac:dyDescent="0.3">
      <c r="A45" s="56">
        <f t="shared" si="0"/>
        <v>2010</v>
      </c>
      <c r="B45" s="56">
        <f t="shared" si="1"/>
        <v>2</v>
      </c>
      <c r="C45" s="59" t="s">
        <v>315</v>
      </c>
      <c r="D45" s="60">
        <v>3.66</v>
      </c>
      <c r="E45" s="60">
        <v>3.73</v>
      </c>
      <c r="F45" s="60">
        <v>6.05</v>
      </c>
      <c r="G45" s="60">
        <v>4.5999999999999996</v>
      </c>
      <c r="H45" s="60">
        <v>4.33</v>
      </c>
      <c r="I45" s="60">
        <v>3.5</v>
      </c>
      <c r="J45" s="60">
        <v>3.38</v>
      </c>
      <c r="K45" s="60">
        <v>3.5</v>
      </c>
      <c r="L45" s="60">
        <v>3.17</v>
      </c>
      <c r="M45" s="60">
        <v>6.46</v>
      </c>
      <c r="N45" s="60">
        <v>7.69</v>
      </c>
      <c r="O45" s="60">
        <v>4.7300000000000004</v>
      </c>
      <c r="P45" s="60">
        <v>4.05</v>
      </c>
      <c r="Q45" s="60">
        <v>13.62</v>
      </c>
      <c r="R45" s="60">
        <v>7.15</v>
      </c>
      <c r="S45" s="60">
        <v>3.69</v>
      </c>
      <c r="T45" s="60">
        <v>4.49</v>
      </c>
      <c r="U45" s="60">
        <v>3.36</v>
      </c>
      <c r="V45" s="60">
        <v>6.09</v>
      </c>
      <c r="W45" s="60">
        <v>4.5599999999999996</v>
      </c>
      <c r="X45" s="60">
        <v>7.92</v>
      </c>
      <c r="Y45" s="60">
        <v>4.08</v>
      </c>
      <c r="Z45" s="60">
        <v>3.84</v>
      </c>
      <c r="AA45" s="60">
        <v>3.98</v>
      </c>
      <c r="AB45" s="60">
        <v>3.28</v>
      </c>
      <c r="AC45" s="60">
        <v>4.0199999999999996</v>
      </c>
      <c r="AD45" s="65"/>
      <c r="AE45" s="56">
        <f t="shared" si="9"/>
        <v>0.49000000000000021</v>
      </c>
      <c r="AF45" s="56">
        <f t="shared" si="9"/>
        <v>0.56000000000000005</v>
      </c>
      <c r="AG45" s="56">
        <f t="shared" si="9"/>
        <v>2.88</v>
      </c>
      <c r="AH45" s="56">
        <f t="shared" si="9"/>
        <v>1.4299999999999997</v>
      </c>
      <c r="AI45" s="56">
        <f t="shared" si="9"/>
        <v>1.1600000000000001</v>
      </c>
      <c r="AJ45" s="56">
        <f t="shared" si="9"/>
        <v>0.33000000000000007</v>
      </c>
      <c r="AK45" s="56">
        <f t="shared" si="9"/>
        <v>0.20999999999999996</v>
      </c>
      <c r="AL45" s="56">
        <f t="shared" si="9"/>
        <v>0.33000000000000007</v>
      </c>
      <c r="AM45" s="56">
        <f t="shared" si="9"/>
        <v>0</v>
      </c>
      <c r="AN45" s="56">
        <f t="shared" si="9"/>
        <v>3.29</v>
      </c>
      <c r="AO45" s="56">
        <f t="shared" si="9"/>
        <v>4.5200000000000005</v>
      </c>
      <c r="AP45" s="56">
        <f t="shared" si="8"/>
        <v>1.5600000000000005</v>
      </c>
      <c r="AQ45" s="56">
        <f t="shared" si="8"/>
        <v>0.87999999999999989</v>
      </c>
      <c r="AR45" s="56">
        <f t="shared" si="8"/>
        <v>10.45</v>
      </c>
      <c r="AS45" s="56">
        <f t="shared" si="8"/>
        <v>3.9800000000000004</v>
      </c>
      <c r="AT45" s="56">
        <f t="shared" si="8"/>
        <v>0.52</v>
      </c>
      <c r="AU45" s="56">
        <f t="shared" si="7"/>
        <v>1.3200000000000003</v>
      </c>
      <c r="AV45" s="56">
        <f t="shared" si="7"/>
        <v>0.18999999999999995</v>
      </c>
      <c r="AW45" s="56">
        <f t="shared" si="7"/>
        <v>2.92</v>
      </c>
      <c r="AX45" s="56">
        <f t="shared" si="7"/>
        <v>1.3899999999999997</v>
      </c>
      <c r="AY45" s="56">
        <f t="shared" si="7"/>
        <v>4.75</v>
      </c>
      <c r="AZ45" s="56">
        <f t="shared" si="6"/>
        <v>0.91000000000000014</v>
      </c>
      <c r="BA45" s="56">
        <f t="shared" si="5"/>
        <v>0.66999999999999993</v>
      </c>
      <c r="BB45" s="56">
        <f t="shared" si="5"/>
        <v>0.81</v>
      </c>
      <c r="BC45" s="56">
        <f t="shared" si="5"/>
        <v>0.10999999999999988</v>
      </c>
      <c r="BD45" s="56">
        <f t="shared" si="5"/>
        <v>0.84999999999999964</v>
      </c>
    </row>
    <row r="46" spans="1:56" ht="18.75" customHeight="1" thickBot="1" x14ac:dyDescent="0.3">
      <c r="A46" s="56">
        <f t="shared" si="0"/>
        <v>2010</v>
      </c>
      <c r="B46" s="56">
        <f t="shared" si="1"/>
        <v>1</v>
      </c>
      <c r="C46" s="61" t="s">
        <v>316</v>
      </c>
      <c r="D46" s="58">
        <v>3.75</v>
      </c>
      <c r="E46" s="58">
        <v>3.75</v>
      </c>
      <c r="F46" s="58">
        <v>6.65</v>
      </c>
      <c r="G46" s="58">
        <v>4.5999999999999996</v>
      </c>
      <c r="H46" s="58">
        <v>4.28</v>
      </c>
      <c r="I46" s="58">
        <v>3.57</v>
      </c>
      <c r="J46" s="58">
        <v>3.49</v>
      </c>
      <c r="K46" s="58">
        <v>3.52</v>
      </c>
      <c r="L46" s="58">
        <v>3.26</v>
      </c>
      <c r="M46" s="58">
        <v>6.02</v>
      </c>
      <c r="N46" s="58">
        <v>7.62</v>
      </c>
      <c r="O46" s="58">
        <v>4.83</v>
      </c>
      <c r="P46" s="58">
        <v>4.08</v>
      </c>
      <c r="Q46" s="58">
        <v>13.76</v>
      </c>
      <c r="R46" s="58">
        <v>8.15</v>
      </c>
      <c r="S46" s="58">
        <v>3.76</v>
      </c>
      <c r="T46" s="58">
        <v>4.5</v>
      </c>
      <c r="U46" s="58">
        <v>3.47</v>
      </c>
      <c r="V46" s="58">
        <v>6.13</v>
      </c>
      <c r="W46" s="58">
        <v>4.17</v>
      </c>
      <c r="X46" s="58">
        <v>9.0500000000000007</v>
      </c>
      <c r="Y46" s="58">
        <v>4.1100000000000003</v>
      </c>
      <c r="Z46" s="58">
        <v>4</v>
      </c>
      <c r="AA46" s="58">
        <v>3.99</v>
      </c>
      <c r="AB46" s="58">
        <v>3.37</v>
      </c>
      <c r="AC46" s="58">
        <v>4.01</v>
      </c>
      <c r="AD46" s="65"/>
      <c r="AE46" s="56">
        <f t="shared" si="9"/>
        <v>0.49000000000000021</v>
      </c>
      <c r="AF46" s="56">
        <f t="shared" si="9"/>
        <v>0.49000000000000021</v>
      </c>
      <c r="AG46" s="56">
        <f t="shared" si="9"/>
        <v>3.3900000000000006</v>
      </c>
      <c r="AH46" s="56">
        <f t="shared" si="9"/>
        <v>1.3399999999999999</v>
      </c>
      <c r="AI46" s="56">
        <f t="shared" si="9"/>
        <v>1.0200000000000005</v>
      </c>
      <c r="AJ46" s="56">
        <f t="shared" si="9"/>
        <v>0.31000000000000005</v>
      </c>
      <c r="AK46" s="56">
        <f t="shared" si="9"/>
        <v>0.23000000000000043</v>
      </c>
      <c r="AL46" s="56">
        <f t="shared" si="9"/>
        <v>0.26000000000000023</v>
      </c>
      <c r="AM46" s="56">
        <f t="shared" si="9"/>
        <v>0</v>
      </c>
      <c r="AN46" s="56">
        <f t="shared" si="9"/>
        <v>2.76</v>
      </c>
      <c r="AO46" s="56">
        <f t="shared" si="9"/>
        <v>4.3600000000000003</v>
      </c>
      <c r="AP46" s="56">
        <f t="shared" si="8"/>
        <v>1.5700000000000003</v>
      </c>
      <c r="AQ46" s="56">
        <f t="shared" si="8"/>
        <v>0.82000000000000028</v>
      </c>
      <c r="AR46" s="56">
        <f t="shared" si="8"/>
        <v>10.5</v>
      </c>
      <c r="AS46" s="56">
        <f t="shared" si="8"/>
        <v>4.8900000000000006</v>
      </c>
      <c r="AT46" s="56">
        <f t="shared" si="8"/>
        <v>0.5</v>
      </c>
      <c r="AU46" s="56">
        <f t="shared" si="7"/>
        <v>1.2400000000000002</v>
      </c>
      <c r="AV46" s="56">
        <f t="shared" si="7"/>
        <v>0.21000000000000041</v>
      </c>
      <c r="AW46" s="56">
        <f t="shared" si="7"/>
        <v>2.87</v>
      </c>
      <c r="AX46" s="56">
        <f t="shared" si="7"/>
        <v>0.91000000000000014</v>
      </c>
      <c r="AY46" s="56">
        <f t="shared" si="7"/>
        <v>5.7900000000000009</v>
      </c>
      <c r="AZ46" s="56">
        <f t="shared" si="6"/>
        <v>0.85000000000000053</v>
      </c>
      <c r="BA46" s="56">
        <f t="shared" si="5"/>
        <v>0.74000000000000021</v>
      </c>
      <c r="BB46" s="56">
        <f t="shared" si="5"/>
        <v>0.73000000000000043</v>
      </c>
      <c r="BC46" s="56">
        <f t="shared" si="5"/>
        <v>0.11000000000000032</v>
      </c>
      <c r="BD46" s="56">
        <f t="shared" si="5"/>
        <v>0.75</v>
      </c>
    </row>
    <row r="47" spans="1:56" ht="18.75" customHeight="1" thickBot="1" x14ac:dyDescent="0.3">
      <c r="A47" s="56">
        <f t="shared" si="0"/>
        <v>2009</v>
      </c>
      <c r="B47" s="56">
        <f t="shared" si="1"/>
        <v>12</v>
      </c>
      <c r="C47" s="59" t="s">
        <v>317</v>
      </c>
      <c r="D47" s="60">
        <v>3.61</v>
      </c>
      <c r="E47" s="60">
        <v>3.61</v>
      </c>
      <c r="F47" s="60">
        <v>6.61</v>
      </c>
      <c r="G47" s="60">
        <v>4.5999999999999996</v>
      </c>
      <c r="H47" s="60">
        <v>3.98</v>
      </c>
      <c r="I47" s="60">
        <v>3.53</v>
      </c>
      <c r="J47" s="60">
        <v>3.46</v>
      </c>
      <c r="K47" s="60">
        <v>3.48</v>
      </c>
      <c r="L47" s="60">
        <v>3.14</v>
      </c>
      <c r="M47" s="60">
        <v>5.49</v>
      </c>
      <c r="N47" s="60">
        <v>7.69</v>
      </c>
      <c r="O47" s="60">
        <v>4.88</v>
      </c>
      <c r="P47" s="60">
        <v>4.01</v>
      </c>
      <c r="Q47" s="60">
        <v>13.75</v>
      </c>
      <c r="R47" s="60">
        <v>9.1</v>
      </c>
      <c r="S47" s="60">
        <v>3.8</v>
      </c>
      <c r="T47" s="60">
        <v>4.41</v>
      </c>
      <c r="U47" s="60">
        <v>3.44</v>
      </c>
      <c r="V47" s="60">
        <v>6.22</v>
      </c>
      <c r="W47" s="60">
        <v>3.91</v>
      </c>
      <c r="X47" s="60">
        <v>8.66</v>
      </c>
      <c r="Y47" s="60">
        <v>4.12</v>
      </c>
      <c r="Z47" s="60">
        <v>3.91</v>
      </c>
      <c r="AA47" s="60">
        <v>3.81</v>
      </c>
      <c r="AB47" s="60">
        <v>3.24</v>
      </c>
      <c r="AC47" s="60">
        <v>3.6</v>
      </c>
      <c r="AD47" s="65"/>
      <c r="AE47" s="56">
        <f t="shared" si="9"/>
        <v>0.46999999999999975</v>
      </c>
      <c r="AF47" s="56">
        <f t="shared" si="9"/>
        <v>0.46999999999999975</v>
      </c>
      <c r="AG47" s="56">
        <f t="shared" si="9"/>
        <v>3.47</v>
      </c>
      <c r="AH47" s="56">
        <f t="shared" si="9"/>
        <v>1.4599999999999995</v>
      </c>
      <c r="AI47" s="56">
        <f t="shared" si="9"/>
        <v>0.83999999999999986</v>
      </c>
      <c r="AJ47" s="56">
        <f t="shared" si="9"/>
        <v>0.38999999999999968</v>
      </c>
      <c r="AK47" s="56">
        <f t="shared" si="9"/>
        <v>0.31999999999999984</v>
      </c>
      <c r="AL47" s="56">
        <f t="shared" si="9"/>
        <v>0.33999999999999986</v>
      </c>
      <c r="AM47" s="56">
        <f t="shared" si="9"/>
        <v>0</v>
      </c>
      <c r="AN47" s="56">
        <f t="shared" si="9"/>
        <v>2.35</v>
      </c>
      <c r="AO47" s="56">
        <f t="shared" si="9"/>
        <v>4.5500000000000007</v>
      </c>
      <c r="AP47" s="56">
        <f t="shared" si="8"/>
        <v>1.7399999999999998</v>
      </c>
      <c r="AQ47" s="56">
        <f t="shared" si="8"/>
        <v>0.86999999999999966</v>
      </c>
      <c r="AR47" s="56">
        <f t="shared" si="8"/>
        <v>10.61</v>
      </c>
      <c r="AS47" s="56">
        <f t="shared" si="8"/>
        <v>5.9599999999999991</v>
      </c>
      <c r="AT47" s="56">
        <f t="shared" si="8"/>
        <v>0.6599999999999997</v>
      </c>
      <c r="AU47" s="56">
        <f t="shared" si="7"/>
        <v>1.27</v>
      </c>
      <c r="AV47" s="56">
        <f t="shared" si="7"/>
        <v>0.29999999999999982</v>
      </c>
      <c r="AW47" s="56">
        <f t="shared" si="7"/>
        <v>3.0799999999999996</v>
      </c>
      <c r="AX47" s="56">
        <f t="shared" si="7"/>
        <v>0.77</v>
      </c>
      <c r="AY47" s="56">
        <f t="shared" si="7"/>
        <v>5.52</v>
      </c>
      <c r="AZ47" s="56">
        <f t="shared" si="6"/>
        <v>0.98</v>
      </c>
      <c r="BA47" s="56">
        <f t="shared" si="5"/>
        <v>0.77</v>
      </c>
      <c r="BB47" s="56">
        <f t="shared" si="5"/>
        <v>0.66999999999999993</v>
      </c>
      <c r="BC47" s="56">
        <f t="shared" si="5"/>
        <v>0.10000000000000009</v>
      </c>
      <c r="BD47" s="56">
        <f t="shared" si="5"/>
        <v>0.45999999999999996</v>
      </c>
    </row>
    <row r="48" spans="1:56" ht="18.75" customHeight="1" thickBot="1" x14ac:dyDescent="0.3">
      <c r="A48" s="56">
        <f t="shared" si="0"/>
        <v>2009</v>
      </c>
      <c r="B48" s="56">
        <f t="shared" si="1"/>
        <v>11</v>
      </c>
      <c r="C48" s="61" t="s">
        <v>318</v>
      </c>
      <c r="D48" s="58">
        <v>3.6</v>
      </c>
      <c r="E48" s="58">
        <v>3.64</v>
      </c>
      <c r="F48" s="58">
        <v>6.53</v>
      </c>
      <c r="G48" s="58">
        <v>4.5999999999999996</v>
      </c>
      <c r="H48" s="58">
        <v>4.1900000000000004</v>
      </c>
      <c r="I48" s="58">
        <v>3.62</v>
      </c>
      <c r="J48" s="58">
        <v>3.53</v>
      </c>
      <c r="K48" s="58">
        <v>3.56</v>
      </c>
      <c r="L48" s="58">
        <v>3.22</v>
      </c>
      <c r="M48" s="58">
        <v>4.84</v>
      </c>
      <c r="N48" s="58">
        <v>7.37</v>
      </c>
      <c r="O48" s="58">
        <v>4.82</v>
      </c>
      <c r="P48" s="58">
        <v>4.0599999999999996</v>
      </c>
      <c r="Q48" s="58">
        <v>13.75</v>
      </c>
      <c r="R48" s="58">
        <v>14.5</v>
      </c>
      <c r="S48" s="58">
        <v>3.87</v>
      </c>
      <c r="T48" s="58">
        <v>4.45</v>
      </c>
      <c r="U48" s="58">
        <v>3.52</v>
      </c>
      <c r="V48" s="58">
        <v>6.14</v>
      </c>
      <c r="W48" s="58">
        <v>3.8</v>
      </c>
      <c r="X48" s="58">
        <v>8.24</v>
      </c>
      <c r="Y48" s="58">
        <v>4.2300000000000004</v>
      </c>
      <c r="Z48" s="58">
        <v>3.87</v>
      </c>
      <c r="AA48" s="58">
        <v>3.79</v>
      </c>
      <c r="AB48" s="58">
        <v>3.27</v>
      </c>
      <c r="AC48" s="58">
        <v>3.46</v>
      </c>
      <c r="AD48" s="65"/>
      <c r="AE48" s="56">
        <f t="shared" si="9"/>
        <v>0.37999999999999989</v>
      </c>
      <c r="AF48" s="56">
        <f t="shared" si="9"/>
        <v>0.41999999999999993</v>
      </c>
      <c r="AG48" s="56">
        <f t="shared" si="9"/>
        <v>3.31</v>
      </c>
      <c r="AH48" s="56">
        <f t="shared" si="9"/>
        <v>1.3799999999999994</v>
      </c>
      <c r="AI48" s="56">
        <f t="shared" si="9"/>
        <v>0.9700000000000002</v>
      </c>
      <c r="AJ48" s="56">
        <f t="shared" si="9"/>
        <v>0.39999999999999991</v>
      </c>
      <c r="AK48" s="56">
        <f t="shared" si="9"/>
        <v>0.30999999999999961</v>
      </c>
      <c r="AL48" s="56">
        <f t="shared" si="9"/>
        <v>0.33999999999999986</v>
      </c>
      <c r="AM48" s="56">
        <f t="shared" si="9"/>
        <v>0</v>
      </c>
      <c r="AN48" s="56">
        <f t="shared" si="9"/>
        <v>1.6199999999999997</v>
      </c>
      <c r="AO48" s="56">
        <f t="shared" si="9"/>
        <v>4.1500000000000004</v>
      </c>
      <c r="AP48" s="56">
        <f t="shared" si="8"/>
        <v>1.6</v>
      </c>
      <c r="AQ48" s="56">
        <f t="shared" si="8"/>
        <v>0.83999999999999941</v>
      </c>
      <c r="AR48" s="56">
        <f t="shared" si="8"/>
        <v>10.53</v>
      </c>
      <c r="AS48" s="56">
        <f t="shared" si="8"/>
        <v>11.28</v>
      </c>
      <c r="AT48" s="56">
        <f t="shared" si="8"/>
        <v>0.64999999999999991</v>
      </c>
      <c r="AU48" s="56">
        <f t="shared" si="7"/>
        <v>1.23</v>
      </c>
      <c r="AV48" s="56">
        <f t="shared" si="7"/>
        <v>0.29999999999999982</v>
      </c>
      <c r="AW48" s="56">
        <f t="shared" si="7"/>
        <v>2.9199999999999995</v>
      </c>
      <c r="AX48" s="56">
        <f t="shared" si="7"/>
        <v>0.57999999999999963</v>
      </c>
      <c r="AY48" s="56">
        <f t="shared" si="7"/>
        <v>5.0199999999999996</v>
      </c>
      <c r="AZ48" s="56">
        <f t="shared" si="6"/>
        <v>1.0100000000000002</v>
      </c>
      <c r="BA48" s="56">
        <f t="shared" si="5"/>
        <v>0.64999999999999991</v>
      </c>
      <c r="BB48" s="56">
        <f t="shared" si="5"/>
        <v>0.56999999999999984</v>
      </c>
      <c r="BC48" s="56">
        <f t="shared" si="5"/>
        <v>4.9999999999999822E-2</v>
      </c>
      <c r="BD48" s="56">
        <f t="shared" si="5"/>
        <v>0.23999999999999977</v>
      </c>
    </row>
    <row r="49" spans="1:56" ht="18.75" customHeight="1" thickBot="1" x14ac:dyDescent="0.3">
      <c r="A49" s="56">
        <f t="shared" si="0"/>
        <v>2009</v>
      </c>
      <c r="B49" s="56">
        <f t="shared" si="1"/>
        <v>10</v>
      </c>
      <c r="C49" s="59" t="s">
        <v>319</v>
      </c>
      <c r="D49" s="60">
        <v>3.65</v>
      </c>
      <c r="E49" s="60">
        <v>3.68</v>
      </c>
      <c r="F49" s="60">
        <v>7.08</v>
      </c>
      <c r="G49" s="60">
        <v>4.5999999999999996</v>
      </c>
      <c r="H49" s="60">
        <v>4.5</v>
      </c>
      <c r="I49" s="60">
        <v>3.6</v>
      </c>
      <c r="J49" s="60">
        <v>3.57</v>
      </c>
      <c r="K49" s="60">
        <v>3.56</v>
      </c>
      <c r="L49" s="60">
        <v>3.21</v>
      </c>
      <c r="M49" s="60">
        <v>4.57</v>
      </c>
      <c r="N49" s="60">
        <v>7.45</v>
      </c>
      <c r="O49" s="60">
        <v>4.7699999999999996</v>
      </c>
      <c r="P49" s="60">
        <v>4.0999999999999996</v>
      </c>
      <c r="Q49" s="60">
        <v>13.51</v>
      </c>
      <c r="R49" s="60">
        <v>14.5</v>
      </c>
      <c r="S49" s="60">
        <v>3.85</v>
      </c>
      <c r="T49" s="60">
        <v>4.4400000000000004</v>
      </c>
      <c r="U49" s="60">
        <v>3.53</v>
      </c>
      <c r="V49" s="60">
        <v>6.15</v>
      </c>
      <c r="W49" s="60">
        <v>3.85</v>
      </c>
      <c r="X49" s="60">
        <v>9.1300000000000008</v>
      </c>
      <c r="Y49" s="60">
        <v>4.33</v>
      </c>
      <c r="Z49" s="60">
        <v>3.86</v>
      </c>
      <c r="AA49" s="60">
        <v>3.78</v>
      </c>
      <c r="AB49" s="60">
        <v>3.25</v>
      </c>
      <c r="AC49" s="60">
        <v>3.34</v>
      </c>
      <c r="AD49" s="65"/>
      <c r="AE49" s="56">
        <f t="shared" si="9"/>
        <v>0.43999999999999995</v>
      </c>
      <c r="AF49" s="56">
        <f t="shared" si="9"/>
        <v>0.4700000000000002</v>
      </c>
      <c r="AG49" s="56">
        <f t="shared" si="9"/>
        <v>3.87</v>
      </c>
      <c r="AH49" s="56">
        <f t="shared" si="9"/>
        <v>1.3899999999999997</v>
      </c>
      <c r="AI49" s="56">
        <f t="shared" si="9"/>
        <v>1.29</v>
      </c>
      <c r="AJ49" s="56">
        <f t="shared" si="9"/>
        <v>0.39000000000000012</v>
      </c>
      <c r="AK49" s="56">
        <f t="shared" si="9"/>
        <v>0.35999999999999988</v>
      </c>
      <c r="AL49" s="56">
        <f t="shared" si="9"/>
        <v>0.35000000000000009</v>
      </c>
      <c r="AM49" s="56">
        <f t="shared" si="9"/>
        <v>0</v>
      </c>
      <c r="AN49" s="56">
        <f t="shared" si="9"/>
        <v>1.3600000000000003</v>
      </c>
      <c r="AO49" s="56">
        <f t="shared" si="9"/>
        <v>4.24</v>
      </c>
      <c r="AP49" s="56">
        <f t="shared" si="8"/>
        <v>1.5599999999999996</v>
      </c>
      <c r="AQ49" s="56">
        <f t="shared" si="8"/>
        <v>0.88999999999999968</v>
      </c>
      <c r="AR49" s="56">
        <f t="shared" si="8"/>
        <v>10.3</v>
      </c>
      <c r="AS49" s="56">
        <f t="shared" si="8"/>
        <v>11.29</v>
      </c>
      <c r="AT49" s="56">
        <f t="shared" si="8"/>
        <v>0.64000000000000012</v>
      </c>
      <c r="AU49" s="56">
        <f t="shared" si="7"/>
        <v>1.2300000000000004</v>
      </c>
      <c r="AV49" s="56">
        <f t="shared" si="7"/>
        <v>0.31999999999999984</v>
      </c>
      <c r="AW49" s="56">
        <f t="shared" si="7"/>
        <v>2.9400000000000004</v>
      </c>
      <c r="AX49" s="56">
        <f t="shared" si="7"/>
        <v>0.64000000000000012</v>
      </c>
      <c r="AY49" s="56">
        <f t="shared" si="7"/>
        <v>5.9200000000000008</v>
      </c>
      <c r="AZ49" s="56">
        <f t="shared" si="6"/>
        <v>1.1200000000000001</v>
      </c>
      <c r="BA49" s="56">
        <f t="shared" si="5"/>
        <v>0.64999999999999991</v>
      </c>
      <c r="BB49" s="56">
        <f t="shared" si="5"/>
        <v>0.56999999999999984</v>
      </c>
      <c r="BC49" s="56">
        <f t="shared" si="5"/>
        <v>4.0000000000000036E-2</v>
      </c>
      <c r="BD49" s="56">
        <f t="shared" si="5"/>
        <v>0.12999999999999989</v>
      </c>
    </row>
    <row r="50" spans="1:56" ht="18.75" customHeight="1" thickBot="1" x14ac:dyDescent="0.3">
      <c r="A50" s="56">
        <f t="shared" si="0"/>
        <v>2009</v>
      </c>
      <c r="B50" s="56">
        <f t="shared" si="1"/>
        <v>9</v>
      </c>
      <c r="C50" s="61" t="s">
        <v>320</v>
      </c>
      <c r="D50" s="58">
        <v>3.75</v>
      </c>
      <c r="E50" s="58">
        <v>3.72</v>
      </c>
      <c r="F50" s="58">
        <v>7.45</v>
      </c>
      <c r="G50" s="58">
        <v>4.5999999999999996</v>
      </c>
      <c r="H50" s="58">
        <v>5.01</v>
      </c>
      <c r="I50" s="58">
        <v>3.65</v>
      </c>
      <c r="J50" s="58">
        <v>3.62</v>
      </c>
      <c r="K50" s="58">
        <v>3.59</v>
      </c>
      <c r="L50" s="58">
        <v>3.26</v>
      </c>
      <c r="M50" s="58">
        <v>4.5599999999999996</v>
      </c>
      <c r="N50" s="58">
        <v>7.91</v>
      </c>
      <c r="O50" s="58">
        <v>4.91</v>
      </c>
      <c r="P50" s="58">
        <v>4.09</v>
      </c>
      <c r="Q50" s="58">
        <v>13.27</v>
      </c>
      <c r="R50" s="58">
        <v>14.5</v>
      </c>
      <c r="S50" s="58">
        <v>3.94</v>
      </c>
      <c r="T50" s="58">
        <v>4.49</v>
      </c>
      <c r="U50" s="58">
        <v>3.58</v>
      </c>
      <c r="V50" s="58">
        <v>6.17</v>
      </c>
      <c r="W50" s="58">
        <v>3.94</v>
      </c>
      <c r="X50" s="58">
        <v>11</v>
      </c>
      <c r="Y50" s="58">
        <v>4.6500000000000004</v>
      </c>
      <c r="Z50" s="58">
        <v>3.96</v>
      </c>
      <c r="AA50" s="58">
        <v>3.81</v>
      </c>
      <c r="AB50" s="58">
        <v>3.38</v>
      </c>
      <c r="AC50" s="58">
        <v>3.42</v>
      </c>
      <c r="AD50" s="65"/>
      <c r="AE50" s="56">
        <f t="shared" si="9"/>
        <v>0.49000000000000021</v>
      </c>
      <c r="AF50" s="56">
        <f t="shared" si="9"/>
        <v>0.46000000000000041</v>
      </c>
      <c r="AG50" s="56">
        <f t="shared" si="9"/>
        <v>4.1900000000000004</v>
      </c>
      <c r="AH50" s="56">
        <f t="shared" si="9"/>
        <v>1.3399999999999999</v>
      </c>
      <c r="AI50" s="56">
        <f t="shared" si="9"/>
        <v>1.75</v>
      </c>
      <c r="AJ50" s="56">
        <f t="shared" si="9"/>
        <v>0.39000000000000012</v>
      </c>
      <c r="AK50" s="56">
        <f t="shared" si="9"/>
        <v>0.36000000000000032</v>
      </c>
      <c r="AL50" s="56">
        <f t="shared" si="9"/>
        <v>0.33000000000000007</v>
      </c>
      <c r="AM50" s="56">
        <f t="shared" si="9"/>
        <v>0</v>
      </c>
      <c r="AN50" s="56">
        <f t="shared" si="9"/>
        <v>1.2999999999999998</v>
      </c>
      <c r="AO50" s="56">
        <f t="shared" si="9"/>
        <v>4.6500000000000004</v>
      </c>
      <c r="AP50" s="56">
        <f t="shared" si="8"/>
        <v>1.6500000000000004</v>
      </c>
      <c r="AQ50" s="56">
        <f t="shared" si="8"/>
        <v>0.83000000000000007</v>
      </c>
      <c r="AR50" s="56">
        <f t="shared" si="8"/>
        <v>10.01</v>
      </c>
      <c r="AS50" s="56">
        <f t="shared" si="8"/>
        <v>11.24</v>
      </c>
      <c r="AT50" s="56">
        <f t="shared" si="8"/>
        <v>0.68000000000000016</v>
      </c>
      <c r="AU50" s="56">
        <f t="shared" si="7"/>
        <v>1.2300000000000004</v>
      </c>
      <c r="AV50" s="56">
        <f t="shared" si="7"/>
        <v>0.32000000000000028</v>
      </c>
      <c r="AW50" s="56">
        <f t="shared" si="7"/>
        <v>2.91</v>
      </c>
      <c r="AX50" s="56">
        <f t="shared" si="7"/>
        <v>0.68000000000000016</v>
      </c>
      <c r="AY50" s="56">
        <f t="shared" si="7"/>
        <v>7.74</v>
      </c>
      <c r="AZ50" s="56">
        <f t="shared" si="6"/>
        <v>1.3900000000000006</v>
      </c>
      <c r="BA50" s="56">
        <f t="shared" si="5"/>
        <v>0.70000000000000018</v>
      </c>
      <c r="BB50" s="56">
        <f t="shared" si="5"/>
        <v>0.55000000000000027</v>
      </c>
      <c r="BC50" s="56">
        <f t="shared" si="5"/>
        <v>0.12000000000000011</v>
      </c>
      <c r="BD50" s="56">
        <f t="shared" si="5"/>
        <v>0.16000000000000014</v>
      </c>
    </row>
    <row r="51" spans="1:56" ht="18.75" customHeight="1" thickBot="1" x14ac:dyDescent="0.3">
      <c r="A51" s="56">
        <f t="shared" si="0"/>
        <v>2009</v>
      </c>
      <c r="B51" s="56">
        <f t="shared" si="1"/>
        <v>8</v>
      </c>
      <c r="C51" s="59" t="s">
        <v>321</v>
      </c>
      <c r="D51" s="60">
        <v>3.76</v>
      </c>
      <c r="E51" s="60">
        <v>3.77</v>
      </c>
      <c r="F51" s="60">
        <v>7.77</v>
      </c>
      <c r="G51" s="60">
        <v>4.5999999999999996</v>
      </c>
      <c r="H51" s="60">
        <v>5.09</v>
      </c>
      <c r="I51" s="60">
        <v>3.6</v>
      </c>
      <c r="J51" s="60">
        <v>3.63</v>
      </c>
      <c r="K51" s="60">
        <v>3.59</v>
      </c>
      <c r="L51" s="60">
        <v>3.31</v>
      </c>
      <c r="M51" s="60">
        <v>4.5199999999999996</v>
      </c>
      <c r="N51" s="60">
        <v>8.4</v>
      </c>
      <c r="O51" s="60">
        <v>4.92</v>
      </c>
      <c r="P51" s="60">
        <v>4.12</v>
      </c>
      <c r="Q51" s="60">
        <v>12.81</v>
      </c>
      <c r="R51" s="60">
        <v>14.5</v>
      </c>
      <c r="S51" s="60">
        <v>4.1500000000000004</v>
      </c>
      <c r="T51" s="60">
        <v>4.51</v>
      </c>
      <c r="U51" s="60">
        <v>3.61</v>
      </c>
      <c r="V51" s="60">
        <v>6.08</v>
      </c>
      <c r="W51" s="60">
        <v>3.95</v>
      </c>
      <c r="X51" s="60">
        <v>11.46</v>
      </c>
      <c r="Y51" s="60">
        <v>4.9000000000000004</v>
      </c>
      <c r="Z51" s="60">
        <v>4.07</v>
      </c>
      <c r="AA51" s="60">
        <v>3.79</v>
      </c>
      <c r="AB51" s="60">
        <v>3.45</v>
      </c>
      <c r="AC51" s="60">
        <v>3.45</v>
      </c>
      <c r="AD51" s="65"/>
      <c r="AE51" s="56">
        <f t="shared" si="9"/>
        <v>0.44999999999999973</v>
      </c>
      <c r="AF51" s="56">
        <f t="shared" si="9"/>
        <v>0.45999999999999996</v>
      </c>
      <c r="AG51" s="56">
        <f t="shared" si="9"/>
        <v>4.4599999999999991</v>
      </c>
      <c r="AH51" s="56">
        <f t="shared" si="9"/>
        <v>1.2899999999999996</v>
      </c>
      <c r="AI51" s="56">
        <f t="shared" si="9"/>
        <v>1.7799999999999998</v>
      </c>
      <c r="AJ51" s="56">
        <f t="shared" si="9"/>
        <v>0.29000000000000004</v>
      </c>
      <c r="AK51" s="56">
        <f t="shared" si="9"/>
        <v>0.31999999999999984</v>
      </c>
      <c r="AL51" s="56">
        <f t="shared" si="9"/>
        <v>0.2799999999999998</v>
      </c>
      <c r="AM51" s="56">
        <f t="shared" si="9"/>
        <v>0</v>
      </c>
      <c r="AN51" s="56">
        <f t="shared" si="9"/>
        <v>1.2099999999999995</v>
      </c>
      <c r="AO51" s="56">
        <f t="shared" si="9"/>
        <v>5.09</v>
      </c>
      <c r="AP51" s="56">
        <f t="shared" si="8"/>
        <v>1.6099999999999999</v>
      </c>
      <c r="AQ51" s="56">
        <f t="shared" si="8"/>
        <v>0.81</v>
      </c>
      <c r="AR51" s="56">
        <f t="shared" si="8"/>
        <v>9.5</v>
      </c>
      <c r="AS51" s="56">
        <f t="shared" si="8"/>
        <v>11.19</v>
      </c>
      <c r="AT51" s="56">
        <f t="shared" si="8"/>
        <v>0.8400000000000003</v>
      </c>
      <c r="AU51" s="56">
        <f t="shared" si="7"/>
        <v>1.1999999999999997</v>
      </c>
      <c r="AV51" s="56">
        <f t="shared" si="7"/>
        <v>0.29999999999999982</v>
      </c>
      <c r="AW51" s="56">
        <f t="shared" si="7"/>
        <v>2.77</v>
      </c>
      <c r="AX51" s="56">
        <f t="shared" si="7"/>
        <v>0.64000000000000012</v>
      </c>
      <c r="AY51" s="56">
        <f t="shared" si="7"/>
        <v>8.15</v>
      </c>
      <c r="AZ51" s="56">
        <f t="shared" si="6"/>
        <v>1.5900000000000003</v>
      </c>
      <c r="BA51" s="56">
        <f t="shared" si="5"/>
        <v>0.76000000000000023</v>
      </c>
      <c r="BB51" s="56">
        <f t="shared" si="5"/>
        <v>0.48</v>
      </c>
      <c r="BC51" s="56">
        <f t="shared" si="5"/>
        <v>0.14000000000000012</v>
      </c>
      <c r="BD51" s="56">
        <f t="shared" si="5"/>
        <v>0.14000000000000012</v>
      </c>
    </row>
    <row r="52" spans="1:56" ht="18.75" customHeight="1" thickBot="1" x14ac:dyDescent="0.3">
      <c r="A52" s="56">
        <f t="shared" si="0"/>
        <v>2009</v>
      </c>
      <c r="B52" s="56">
        <f t="shared" si="1"/>
        <v>7</v>
      </c>
      <c r="C52" s="61" t="s">
        <v>322</v>
      </c>
      <c r="D52" s="58">
        <v>4.04</v>
      </c>
      <c r="E52" s="58">
        <v>3.92</v>
      </c>
      <c r="F52" s="58">
        <v>7.56</v>
      </c>
      <c r="G52" s="58">
        <v>4.5999999999999996</v>
      </c>
      <c r="H52" s="58">
        <v>5.41</v>
      </c>
      <c r="I52" s="58">
        <v>3.74</v>
      </c>
      <c r="J52" s="58">
        <v>3.77</v>
      </c>
      <c r="K52" s="58">
        <v>3.73</v>
      </c>
      <c r="L52" s="58">
        <v>3.34</v>
      </c>
      <c r="M52" s="58">
        <v>4.8899999999999997</v>
      </c>
      <c r="N52" s="58">
        <v>8.81</v>
      </c>
      <c r="O52" s="58">
        <v>5.45</v>
      </c>
      <c r="P52" s="58">
        <v>4.37</v>
      </c>
      <c r="Q52" s="58">
        <v>12.75</v>
      </c>
      <c r="R52" s="58">
        <v>14.5</v>
      </c>
      <c r="S52" s="58">
        <v>4.46</v>
      </c>
      <c r="T52" s="58">
        <v>4.6100000000000003</v>
      </c>
      <c r="U52" s="58">
        <v>3.76</v>
      </c>
      <c r="V52" s="58">
        <v>6.19</v>
      </c>
      <c r="W52" s="58">
        <v>4.25</v>
      </c>
      <c r="X52" s="58">
        <v>11.46</v>
      </c>
      <c r="Y52" s="58">
        <v>5.04</v>
      </c>
      <c r="Z52" s="58">
        <v>4.33</v>
      </c>
      <c r="AA52" s="58">
        <v>4.01</v>
      </c>
      <c r="AB52" s="58">
        <v>3.37</v>
      </c>
      <c r="AC52" s="58">
        <v>3.55</v>
      </c>
      <c r="AD52" s="65"/>
      <c r="AE52" s="56">
        <f t="shared" si="9"/>
        <v>0.70000000000000018</v>
      </c>
      <c r="AF52" s="56">
        <f t="shared" si="9"/>
        <v>0.58000000000000007</v>
      </c>
      <c r="AG52" s="56">
        <f t="shared" si="9"/>
        <v>4.22</v>
      </c>
      <c r="AH52" s="56">
        <f t="shared" si="9"/>
        <v>1.2599999999999998</v>
      </c>
      <c r="AI52" s="56">
        <f t="shared" si="9"/>
        <v>2.0700000000000003</v>
      </c>
      <c r="AJ52" s="56">
        <f t="shared" si="9"/>
        <v>0.40000000000000036</v>
      </c>
      <c r="AK52" s="56">
        <f t="shared" si="9"/>
        <v>0.43000000000000016</v>
      </c>
      <c r="AL52" s="56">
        <f t="shared" si="9"/>
        <v>0.39000000000000012</v>
      </c>
      <c r="AM52" s="56">
        <f t="shared" si="9"/>
        <v>0</v>
      </c>
      <c r="AN52" s="56">
        <f t="shared" si="9"/>
        <v>1.5499999999999998</v>
      </c>
      <c r="AO52" s="56">
        <f t="shared" si="9"/>
        <v>5.4700000000000006</v>
      </c>
      <c r="AP52" s="56">
        <f t="shared" si="8"/>
        <v>2.1100000000000003</v>
      </c>
      <c r="AQ52" s="56">
        <f t="shared" si="8"/>
        <v>1.0300000000000002</v>
      </c>
      <c r="AR52" s="56">
        <f t="shared" si="8"/>
        <v>9.41</v>
      </c>
      <c r="AS52" s="56">
        <f t="shared" si="8"/>
        <v>11.16</v>
      </c>
      <c r="AT52" s="56">
        <f t="shared" si="8"/>
        <v>1.1200000000000001</v>
      </c>
      <c r="AU52" s="56">
        <f t="shared" si="7"/>
        <v>1.2700000000000005</v>
      </c>
      <c r="AV52" s="56">
        <f t="shared" si="7"/>
        <v>0.41999999999999993</v>
      </c>
      <c r="AW52" s="56">
        <f t="shared" si="7"/>
        <v>2.8500000000000005</v>
      </c>
      <c r="AX52" s="56">
        <f t="shared" si="7"/>
        <v>0.91000000000000014</v>
      </c>
      <c r="AY52" s="56">
        <f t="shared" si="7"/>
        <v>8.120000000000001</v>
      </c>
      <c r="AZ52" s="56">
        <f t="shared" si="6"/>
        <v>1.7000000000000002</v>
      </c>
      <c r="BA52" s="56">
        <f t="shared" si="5"/>
        <v>0.99000000000000021</v>
      </c>
      <c r="BB52" s="56">
        <f t="shared" si="5"/>
        <v>0.66999999999999993</v>
      </c>
      <c r="BC52" s="56">
        <f t="shared" si="5"/>
        <v>3.0000000000000249E-2</v>
      </c>
      <c r="BD52" s="56">
        <f t="shared" si="5"/>
        <v>0.20999999999999996</v>
      </c>
    </row>
    <row r="53" spans="1:56" ht="18.75" customHeight="1" thickBot="1" x14ac:dyDescent="0.3">
      <c r="A53" s="56">
        <f t="shared" si="0"/>
        <v>2009</v>
      </c>
      <c r="B53" s="56">
        <f t="shared" si="1"/>
        <v>6</v>
      </c>
      <c r="C53" s="59" t="s">
        <v>323</v>
      </c>
      <c r="D53" s="60">
        <v>4.32</v>
      </c>
      <c r="E53" s="60">
        <v>4.12</v>
      </c>
      <c r="F53" s="60">
        <v>7.3</v>
      </c>
      <c r="G53" s="60">
        <v>4.5999999999999996</v>
      </c>
      <c r="H53" s="60">
        <v>5.45</v>
      </c>
      <c r="I53" s="60">
        <v>3.76</v>
      </c>
      <c r="J53" s="60">
        <v>3.98</v>
      </c>
      <c r="K53" s="60">
        <v>3.9</v>
      </c>
      <c r="L53" s="60">
        <v>3.47</v>
      </c>
      <c r="M53" s="60">
        <v>5.33</v>
      </c>
      <c r="N53" s="60">
        <v>10.15</v>
      </c>
      <c r="O53" s="60">
        <v>5.73</v>
      </c>
      <c r="P53" s="60">
        <v>4.6100000000000003</v>
      </c>
      <c r="Q53" s="60">
        <v>12.75</v>
      </c>
      <c r="R53" s="60">
        <v>14.5</v>
      </c>
      <c r="S53" s="60">
        <v>4.74</v>
      </c>
      <c r="T53" s="60">
        <v>4.79</v>
      </c>
      <c r="U53" s="60">
        <v>3.96</v>
      </c>
      <c r="V53" s="60">
        <v>6.34</v>
      </c>
      <c r="W53" s="60">
        <v>4.5</v>
      </c>
      <c r="X53" s="60">
        <v>11.26</v>
      </c>
      <c r="Y53" s="60">
        <v>5.08</v>
      </c>
      <c r="Z53" s="60">
        <v>4.6900000000000004</v>
      </c>
      <c r="AA53" s="60">
        <v>4.25</v>
      </c>
      <c r="AB53" s="60">
        <v>3.62</v>
      </c>
      <c r="AC53" s="60">
        <v>3.52</v>
      </c>
      <c r="AD53" s="65"/>
      <c r="AE53" s="56">
        <f t="shared" si="9"/>
        <v>0.85000000000000009</v>
      </c>
      <c r="AF53" s="56">
        <f t="shared" si="9"/>
        <v>0.64999999999999991</v>
      </c>
      <c r="AG53" s="56">
        <f t="shared" si="9"/>
        <v>3.8299999999999996</v>
      </c>
      <c r="AH53" s="56">
        <f t="shared" si="9"/>
        <v>1.1299999999999994</v>
      </c>
      <c r="AI53" s="56">
        <f t="shared" si="9"/>
        <v>1.98</v>
      </c>
      <c r="AJ53" s="56">
        <f t="shared" si="9"/>
        <v>0.28999999999999959</v>
      </c>
      <c r="AK53" s="56">
        <f t="shared" si="9"/>
        <v>0.50999999999999979</v>
      </c>
      <c r="AL53" s="56">
        <f t="shared" si="9"/>
        <v>0.42999999999999972</v>
      </c>
      <c r="AM53" s="56">
        <f t="shared" si="9"/>
        <v>0</v>
      </c>
      <c r="AN53" s="56">
        <f t="shared" si="9"/>
        <v>1.8599999999999999</v>
      </c>
      <c r="AO53" s="56">
        <f t="shared" si="9"/>
        <v>6.68</v>
      </c>
      <c r="AP53" s="56">
        <f t="shared" si="8"/>
        <v>2.2600000000000002</v>
      </c>
      <c r="AQ53" s="56">
        <f t="shared" si="8"/>
        <v>1.1400000000000001</v>
      </c>
      <c r="AR53" s="56">
        <f t="shared" si="8"/>
        <v>9.2799999999999994</v>
      </c>
      <c r="AS53" s="56">
        <f t="shared" si="8"/>
        <v>11.03</v>
      </c>
      <c r="AT53" s="56">
        <f t="shared" si="8"/>
        <v>1.27</v>
      </c>
      <c r="AU53" s="56">
        <f t="shared" si="7"/>
        <v>1.3199999999999998</v>
      </c>
      <c r="AV53" s="56">
        <f t="shared" si="7"/>
        <v>0.48999999999999977</v>
      </c>
      <c r="AW53" s="56">
        <f t="shared" si="7"/>
        <v>2.8699999999999997</v>
      </c>
      <c r="AX53" s="56">
        <f t="shared" si="7"/>
        <v>1.0299999999999998</v>
      </c>
      <c r="AY53" s="56">
        <f t="shared" si="7"/>
        <v>7.7899999999999991</v>
      </c>
      <c r="AZ53" s="56">
        <f t="shared" si="6"/>
        <v>1.6099999999999999</v>
      </c>
      <c r="BA53" s="56">
        <f t="shared" si="5"/>
        <v>1.2200000000000002</v>
      </c>
      <c r="BB53" s="56">
        <f t="shared" si="5"/>
        <v>0.7799999999999998</v>
      </c>
      <c r="BC53" s="56">
        <f t="shared" si="5"/>
        <v>0.14999999999999991</v>
      </c>
      <c r="BD53" s="56">
        <f t="shared" si="5"/>
        <v>4.9999999999999822E-2</v>
      </c>
    </row>
    <row r="54" spans="1:56" ht="18.75" customHeight="1" thickBot="1" x14ac:dyDescent="0.3">
      <c r="A54" s="56">
        <f t="shared" si="0"/>
        <v>2009</v>
      </c>
      <c r="B54" s="56">
        <f t="shared" si="1"/>
        <v>5</v>
      </c>
      <c r="C54" s="61" t="s">
        <v>324</v>
      </c>
      <c r="D54" s="58">
        <v>4.0999999999999996</v>
      </c>
      <c r="E54" s="58">
        <v>4.03</v>
      </c>
      <c r="F54" s="58">
        <v>7.08</v>
      </c>
      <c r="G54" s="58">
        <v>4.5999999999999996</v>
      </c>
      <c r="H54" s="58">
        <v>5.0599999999999996</v>
      </c>
      <c r="I54" s="58">
        <v>3.62</v>
      </c>
      <c r="J54" s="58">
        <v>3.91</v>
      </c>
      <c r="K54" s="58">
        <v>3.8</v>
      </c>
      <c r="L54" s="58">
        <v>3.37</v>
      </c>
      <c r="M54" s="58">
        <v>5.22</v>
      </c>
      <c r="N54" s="58">
        <v>10.01</v>
      </c>
      <c r="O54" s="58">
        <v>5.27</v>
      </c>
      <c r="P54" s="58">
        <v>4.42</v>
      </c>
      <c r="Q54" s="58">
        <v>11.09</v>
      </c>
      <c r="R54" s="58">
        <v>14.5</v>
      </c>
      <c r="S54" s="58">
        <v>4.59</v>
      </c>
      <c r="T54" s="58">
        <v>4.71</v>
      </c>
      <c r="U54" s="58">
        <v>3.85</v>
      </c>
      <c r="V54" s="58">
        <v>6.31</v>
      </c>
      <c r="W54" s="58">
        <v>4.29</v>
      </c>
      <c r="X54" s="58">
        <v>8.32</v>
      </c>
      <c r="Y54" s="58">
        <v>5.03</v>
      </c>
      <c r="Z54" s="58">
        <v>4.76</v>
      </c>
      <c r="AA54" s="58">
        <v>4.0599999999999996</v>
      </c>
      <c r="AB54" s="58">
        <v>3.57</v>
      </c>
      <c r="AC54" s="58">
        <v>3.41</v>
      </c>
      <c r="AD54" s="65"/>
      <c r="AE54" s="56">
        <f t="shared" si="9"/>
        <v>0.72999999999999954</v>
      </c>
      <c r="AF54" s="56">
        <f t="shared" si="9"/>
        <v>0.66000000000000014</v>
      </c>
      <c r="AG54" s="56">
        <f t="shared" si="9"/>
        <v>3.71</v>
      </c>
      <c r="AH54" s="56">
        <f t="shared" si="9"/>
        <v>1.2299999999999995</v>
      </c>
      <c r="AI54" s="56">
        <f t="shared" si="9"/>
        <v>1.6899999999999995</v>
      </c>
      <c r="AJ54" s="56">
        <f t="shared" si="9"/>
        <v>0.25</v>
      </c>
      <c r="AK54" s="56">
        <f t="shared" si="9"/>
        <v>0.54</v>
      </c>
      <c r="AL54" s="56">
        <f t="shared" si="9"/>
        <v>0.42999999999999972</v>
      </c>
      <c r="AM54" s="56">
        <f t="shared" si="9"/>
        <v>0</v>
      </c>
      <c r="AN54" s="56">
        <f t="shared" si="9"/>
        <v>1.8499999999999996</v>
      </c>
      <c r="AO54" s="56">
        <f t="shared" si="9"/>
        <v>6.64</v>
      </c>
      <c r="AP54" s="56">
        <f t="shared" si="8"/>
        <v>1.8999999999999995</v>
      </c>
      <c r="AQ54" s="56">
        <f t="shared" si="8"/>
        <v>1.0499999999999998</v>
      </c>
      <c r="AR54" s="56">
        <f t="shared" si="8"/>
        <v>7.72</v>
      </c>
      <c r="AS54" s="56">
        <f t="shared" si="8"/>
        <v>11.129999999999999</v>
      </c>
      <c r="AT54" s="56">
        <f t="shared" si="8"/>
        <v>1.2199999999999998</v>
      </c>
      <c r="AU54" s="56">
        <f t="shared" si="7"/>
        <v>1.3399999999999999</v>
      </c>
      <c r="AV54" s="56">
        <f t="shared" si="7"/>
        <v>0.48</v>
      </c>
      <c r="AW54" s="56">
        <f t="shared" si="7"/>
        <v>2.9399999999999995</v>
      </c>
      <c r="AX54" s="56">
        <f t="shared" si="7"/>
        <v>0.91999999999999993</v>
      </c>
      <c r="AY54" s="56">
        <f t="shared" si="7"/>
        <v>4.95</v>
      </c>
      <c r="AZ54" s="56">
        <f t="shared" si="6"/>
        <v>1.6600000000000001</v>
      </c>
      <c r="BA54" s="56">
        <f t="shared" si="5"/>
        <v>1.3899999999999997</v>
      </c>
      <c r="BB54" s="56">
        <f t="shared" si="5"/>
        <v>0.6899999999999995</v>
      </c>
      <c r="BC54" s="56">
        <f t="shared" si="5"/>
        <v>0.19999999999999973</v>
      </c>
      <c r="BD54" s="56">
        <f t="shared" si="5"/>
        <v>4.0000000000000036E-2</v>
      </c>
    </row>
    <row r="55" spans="1:56" ht="18.75" customHeight="1" thickBot="1" x14ac:dyDescent="0.3">
      <c r="A55" s="56">
        <f t="shared" si="0"/>
        <v>2009</v>
      </c>
      <c r="B55" s="56">
        <f t="shared" si="1"/>
        <v>4</v>
      </c>
      <c r="C55" s="59" t="s">
        <v>325</v>
      </c>
      <c r="D55" s="60">
        <v>4.04</v>
      </c>
      <c r="E55" s="60">
        <v>3.93</v>
      </c>
      <c r="F55" s="60">
        <v>7.24</v>
      </c>
      <c r="G55" s="60">
        <v>4.5999999999999996</v>
      </c>
      <c r="H55" s="60">
        <v>5.25</v>
      </c>
      <c r="I55" s="60">
        <v>3.5</v>
      </c>
      <c r="J55" s="60">
        <v>3.78</v>
      </c>
      <c r="K55" s="60">
        <v>3.66</v>
      </c>
      <c r="L55" s="60">
        <v>3.13</v>
      </c>
      <c r="M55" s="60">
        <v>5.5</v>
      </c>
      <c r="N55" s="60">
        <v>10.63</v>
      </c>
      <c r="O55" s="60">
        <v>5.34</v>
      </c>
      <c r="P55" s="60">
        <v>4.3600000000000003</v>
      </c>
      <c r="Q55" s="60">
        <v>11.15</v>
      </c>
      <c r="R55" s="60">
        <v>14.5</v>
      </c>
      <c r="S55" s="60">
        <v>4.54</v>
      </c>
      <c r="T55" s="60">
        <v>4.63</v>
      </c>
      <c r="U55" s="60">
        <v>3.77</v>
      </c>
      <c r="V55" s="60">
        <v>6.19</v>
      </c>
      <c r="W55" s="60">
        <v>4.53</v>
      </c>
      <c r="X55" s="60">
        <v>9.77</v>
      </c>
      <c r="Y55" s="60">
        <v>4.93</v>
      </c>
      <c r="Z55" s="60">
        <v>4.7699999999999996</v>
      </c>
      <c r="AA55" s="60">
        <v>4.01</v>
      </c>
      <c r="AB55" s="60">
        <v>3.18</v>
      </c>
      <c r="AC55" s="60">
        <v>3.16</v>
      </c>
      <c r="AD55" s="65"/>
      <c r="AE55" s="56">
        <f t="shared" si="9"/>
        <v>0.91000000000000014</v>
      </c>
      <c r="AF55" s="56">
        <f t="shared" si="9"/>
        <v>0.80000000000000027</v>
      </c>
      <c r="AG55" s="56">
        <f t="shared" si="9"/>
        <v>4.1100000000000003</v>
      </c>
      <c r="AH55" s="56">
        <f t="shared" si="9"/>
        <v>1.4699999999999998</v>
      </c>
      <c r="AI55" s="56">
        <f t="shared" si="9"/>
        <v>2.12</v>
      </c>
      <c r="AJ55" s="56">
        <f t="shared" si="9"/>
        <v>0.37000000000000011</v>
      </c>
      <c r="AK55" s="56">
        <f t="shared" si="9"/>
        <v>0.64999999999999991</v>
      </c>
      <c r="AL55" s="56">
        <f t="shared" si="9"/>
        <v>0.53000000000000025</v>
      </c>
      <c r="AM55" s="56">
        <f t="shared" si="9"/>
        <v>0</v>
      </c>
      <c r="AN55" s="56">
        <f t="shared" si="9"/>
        <v>2.37</v>
      </c>
      <c r="AO55" s="56">
        <f t="shared" si="9"/>
        <v>7.5000000000000009</v>
      </c>
      <c r="AP55" s="56">
        <f t="shared" si="8"/>
        <v>2.21</v>
      </c>
      <c r="AQ55" s="56">
        <f t="shared" si="8"/>
        <v>1.2300000000000004</v>
      </c>
      <c r="AR55" s="56">
        <f t="shared" si="8"/>
        <v>8.02</v>
      </c>
      <c r="AS55" s="56">
        <f t="shared" si="8"/>
        <v>11.370000000000001</v>
      </c>
      <c r="AT55" s="56">
        <f t="shared" si="8"/>
        <v>1.4100000000000001</v>
      </c>
      <c r="AU55" s="56">
        <f t="shared" si="7"/>
        <v>1.5</v>
      </c>
      <c r="AV55" s="56">
        <f t="shared" si="7"/>
        <v>0.64000000000000012</v>
      </c>
      <c r="AW55" s="56">
        <f t="shared" si="7"/>
        <v>3.0600000000000005</v>
      </c>
      <c r="AX55" s="56">
        <f t="shared" si="7"/>
        <v>1.4000000000000004</v>
      </c>
      <c r="AY55" s="56">
        <f t="shared" si="7"/>
        <v>6.64</v>
      </c>
      <c r="AZ55" s="56">
        <f t="shared" si="6"/>
        <v>1.7999999999999998</v>
      </c>
      <c r="BA55" s="56">
        <f t="shared" si="5"/>
        <v>1.6399999999999997</v>
      </c>
      <c r="BB55" s="56">
        <f t="shared" si="5"/>
        <v>0.87999999999999989</v>
      </c>
      <c r="BC55" s="56">
        <f t="shared" si="5"/>
        <v>5.0000000000000266E-2</v>
      </c>
      <c r="BD55" s="56">
        <f t="shared" si="5"/>
        <v>3.0000000000000249E-2</v>
      </c>
    </row>
    <row r="56" spans="1:56" ht="18.75" customHeight="1" thickBot="1" x14ac:dyDescent="0.3">
      <c r="A56" s="56">
        <f t="shared" si="0"/>
        <v>2009</v>
      </c>
      <c r="B56" s="56">
        <f t="shared" si="1"/>
        <v>3</v>
      </c>
      <c r="C56" s="61" t="s">
        <v>326</v>
      </c>
      <c r="D56" s="58">
        <v>4.16</v>
      </c>
      <c r="E56" s="58">
        <v>4.03</v>
      </c>
      <c r="F56" s="58">
        <v>7.73</v>
      </c>
      <c r="G56" s="58">
        <v>4.5999999999999996</v>
      </c>
      <c r="H56" s="58">
        <v>5.16</v>
      </c>
      <c r="I56" s="58">
        <v>3.44</v>
      </c>
      <c r="J56" s="58">
        <v>3.81</v>
      </c>
      <c r="K56" s="58">
        <v>3.65</v>
      </c>
      <c r="L56" s="58">
        <v>3.02</v>
      </c>
      <c r="M56" s="58">
        <v>5.87</v>
      </c>
      <c r="N56" s="58">
        <v>11.65</v>
      </c>
      <c r="O56" s="58">
        <v>5.76</v>
      </c>
      <c r="P56" s="58">
        <v>4.46</v>
      </c>
      <c r="Q56" s="58">
        <v>11.32</v>
      </c>
      <c r="R56" s="58">
        <v>14.5</v>
      </c>
      <c r="S56" s="58">
        <v>4.3</v>
      </c>
      <c r="T56" s="58">
        <v>4.58</v>
      </c>
      <c r="U56" s="58">
        <v>3.66</v>
      </c>
      <c r="V56" s="58">
        <v>6.22</v>
      </c>
      <c r="W56" s="58">
        <v>4.68</v>
      </c>
      <c r="X56" s="58">
        <v>9.3800000000000008</v>
      </c>
      <c r="Y56" s="58">
        <v>4.71</v>
      </c>
      <c r="Z56" s="58">
        <v>4.71</v>
      </c>
      <c r="AA56" s="58">
        <v>4.0599999999999996</v>
      </c>
      <c r="AB56" s="58">
        <v>2.94</v>
      </c>
      <c r="AC56" s="58">
        <v>3</v>
      </c>
      <c r="AD56" s="65"/>
      <c r="AE56" s="56">
        <f t="shared" si="9"/>
        <v>1.1400000000000001</v>
      </c>
      <c r="AF56" s="56">
        <f t="shared" si="9"/>
        <v>1.0100000000000002</v>
      </c>
      <c r="AG56" s="56">
        <f t="shared" si="9"/>
        <v>4.7100000000000009</v>
      </c>
      <c r="AH56" s="56">
        <f t="shared" si="9"/>
        <v>1.5799999999999996</v>
      </c>
      <c r="AI56" s="56">
        <f t="shared" si="9"/>
        <v>2.14</v>
      </c>
      <c r="AJ56" s="56">
        <f t="shared" si="9"/>
        <v>0.41999999999999993</v>
      </c>
      <c r="AK56" s="56">
        <f t="shared" si="9"/>
        <v>0.79</v>
      </c>
      <c r="AL56" s="56">
        <f t="shared" si="9"/>
        <v>0.62999999999999989</v>
      </c>
      <c r="AM56" s="56">
        <f t="shared" si="9"/>
        <v>0</v>
      </c>
      <c r="AN56" s="56">
        <f t="shared" si="9"/>
        <v>2.85</v>
      </c>
      <c r="AO56" s="56">
        <f t="shared" si="9"/>
        <v>8.6300000000000008</v>
      </c>
      <c r="AP56" s="56">
        <f t="shared" si="8"/>
        <v>2.7399999999999998</v>
      </c>
      <c r="AQ56" s="56">
        <f t="shared" si="8"/>
        <v>1.44</v>
      </c>
      <c r="AR56" s="56">
        <f t="shared" si="8"/>
        <v>8.3000000000000007</v>
      </c>
      <c r="AS56" s="56">
        <f t="shared" si="8"/>
        <v>11.48</v>
      </c>
      <c r="AT56" s="56">
        <f t="shared" si="8"/>
        <v>1.2799999999999998</v>
      </c>
      <c r="AU56" s="56">
        <f t="shared" si="7"/>
        <v>1.56</v>
      </c>
      <c r="AV56" s="56">
        <f t="shared" si="7"/>
        <v>0.64000000000000012</v>
      </c>
      <c r="AW56" s="56">
        <f t="shared" si="7"/>
        <v>3.1999999999999997</v>
      </c>
      <c r="AX56" s="56">
        <f t="shared" si="7"/>
        <v>1.6599999999999997</v>
      </c>
      <c r="AY56" s="56">
        <f t="shared" si="7"/>
        <v>6.3600000000000012</v>
      </c>
      <c r="AZ56" s="56">
        <f t="shared" si="6"/>
        <v>1.69</v>
      </c>
      <c r="BA56" s="56">
        <f t="shared" si="5"/>
        <v>1.69</v>
      </c>
      <c r="BB56" s="56">
        <f t="shared" si="5"/>
        <v>1.0399999999999996</v>
      </c>
      <c r="BC56" s="56">
        <f t="shared" si="5"/>
        <v>-8.0000000000000071E-2</v>
      </c>
      <c r="BD56" s="56">
        <f t="shared" si="5"/>
        <v>-2.0000000000000018E-2</v>
      </c>
    </row>
    <row r="57" spans="1:56" ht="18.75" customHeight="1" thickBot="1" x14ac:dyDescent="0.3">
      <c r="A57" s="56">
        <f t="shared" si="0"/>
        <v>2009</v>
      </c>
      <c r="B57" s="56">
        <f t="shared" si="1"/>
        <v>2</v>
      </c>
      <c r="C57" s="59" t="s">
        <v>327</v>
      </c>
      <c r="D57" s="60">
        <v>4.21</v>
      </c>
      <c r="E57" s="60">
        <v>4.24</v>
      </c>
      <c r="F57" s="60">
        <v>7.09</v>
      </c>
      <c r="G57" s="60">
        <v>4.5999999999999996</v>
      </c>
      <c r="H57" s="60">
        <v>4.74</v>
      </c>
      <c r="I57" s="60">
        <v>3.55</v>
      </c>
      <c r="J57" s="60">
        <v>3.93</v>
      </c>
      <c r="K57" s="60">
        <v>3.68</v>
      </c>
      <c r="L57" s="60">
        <v>3.13</v>
      </c>
      <c r="M57" s="60">
        <v>5.7</v>
      </c>
      <c r="N57" s="60">
        <v>10.65</v>
      </c>
      <c r="O57" s="60">
        <v>5.65</v>
      </c>
      <c r="P57" s="60">
        <v>4.54</v>
      </c>
      <c r="Q57" s="60">
        <v>11.5</v>
      </c>
      <c r="R57" s="60">
        <v>14.5</v>
      </c>
      <c r="S57" s="60">
        <v>4.33</v>
      </c>
      <c r="T57" s="60">
        <v>4.53</v>
      </c>
      <c r="U57" s="60">
        <v>3.8</v>
      </c>
      <c r="V57" s="60">
        <v>5.97</v>
      </c>
      <c r="W57" s="60">
        <v>4.5199999999999996</v>
      </c>
      <c r="X57" s="60">
        <v>8.42</v>
      </c>
      <c r="Y57" s="60">
        <v>4.76</v>
      </c>
      <c r="Z57" s="60">
        <v>4.87</v>
      </c>
      <c r="AA57" s="60">
        <v>4.2300000000000004</v>
      </c>
      <c r="AB57" s="60">
        <v>2.93</v>
      </c>
      <c r="AC57" s="60">
        <v>3.23</v>
      </c>
      <c r="AD57" s="65"/>
      <c r="AE57" s="56">
        <f t="shared" si="9"/>
        <v>1.08</v>
      </c>
      <c r="AF57" s="56">
        <f t="shared" si="9"/>
        <v>1.1100000000000003</v>
      </c>
      <c r="AG57" s="56">
        <f t="shared" si="9"/>
        <v>3.96</v>
      </c>
      <c r="AH57" s="56">
        <f t="shared" si="9"/>
        <v>1.4699999999999998</v>
      </c>
      <c r="AI57" s="56">
        <f t="shared" si="9"/>
        <v>1.6100000000000003</v>
      </c>
      <c r="AJ57" s="56">
        <f t="shared" si="9"/>
        <v>0.41999999999999993</v>
      </c>
      <c r="AK57" s="56">
        <f t="shared" si="9"/>
        <v>0.80000000000000027</v>
      </c>
      <c r="AL57" s="56">
        <f t="shared" si="9"/>
        <v>0.55000000000000027</v>
      </c>
      <c r="AM57" s="56">
        <f t="shared" si="9"/>
        <v>0</v>
      </c>
      <c r="AN57" s="56">
        <f t="shared" si="9"/>
        <v>2.5700000000000003</v>
      </c>
      <c r="AO57" s="56">
        <f t="shared" si="9"/>
        <v>7.5200000000000005</v>
      </c>
      <c r="AP57" s="56">
        <f t="shared" si="8"/>
        <v>2.5200000000000005</v>
      </c>
      <c r="AQ57" s="56">
        <f t="shared" si="8"/>
        <v>1.4100000000000001</v>
      </c>
      <c r="AR57" s="56">
        <f t="shared" si="8"/>
        <v>8.370000000000001</v>
      </c>
      <c r="AS57" s="56">
        <f t="shared" si="8"/>
        <v>11.370000000000001</v>
      </c>
      <c r="AT57" s="56">
        <f t="shared" si="8"/>
        <v>1.2000000000000002</v>
      </c>
      <c r="AU57" s="56">
        <f t="shared" si="7"/>
        <v>1.4000000000000004</v>
      </c>
      <c r="AV57" s="56">
        <f t="shared" si="7"/>
        <v>0.66999999999999993</v>
      </c>
      <c r="AW57" s="56">
        <f t="shared" si="7"/>
        <v>2.84</v>
      </c>
      <c r="AX57" s="56">
        <f t="shared" si="7"/>
        <v>1.3899999999999997</v>
      </c>
      <c r="AY57" s="56">
        <f t="shared" si="7"/>
        <v>5.29</v>
      </c>
      <c r="AZ57" s="56">
        <f t="shared" si="6"/>
        <v>1.63</v>
      </c>
      <c r="BA57" s="56">
        <f t="shared" si="5"/>
        <v>1.7400000000000002</v>
      </c>
      <c r="BB57" s="56">
        <f t="shared" si="5"/>
        <v>1.1000000000000005</v>
      </c>
      <c r="BC57" s="56">
        <f t="shared" si="5"/>
        <v>-0.19999999999999973</v>
      </c>
      <c r="BD57" s="56">
        <f t="shared" si="5"/>
        <v>0.10000000000000009</v>
      </c>
    </row>
    <row r="58" spans="1:56" ht="18.75" customHeight="1" thickBot="1" x14ac:dyDescent="0.3">
      <c r="A58" s="56">
        <f t="shared" si="0"/>
        <v>2009</v>
      </c>
      <c r="B58" s="56">
        <f t="shared" si="1"/>
        <v>1</v>
      </c>
      <c r="C58" s="61" t="s">
        <v>328</v>
      </c>
      <c r="D58" s="58">
        <v>4</v>
      </c>
      <c r="E58" s="58">
        <v>4.13</v>
      </c>
      <c r="F58" s="58">
        <v>7.14</v>
      </c>
      <c r="G58" s="58">
        <v>4.5999999999999996</v>
      </c>
      <c r="H58" s="58">
        <v>4.21</v>
      </c>
      <c r="I58" s="58">
        <v>3.44</v>
      </c>
      <c r="J58" s="58">
        <v>3.87</v>
      </c>
      <c r="K58" s="58">
        <v>3.6</v>
      </c>
      <c r="L58" s="58">
        <v>3.07</v>
      </c>
      <c r="M58" s="58">
        <v>5.6</v>
      </c>
      <c r="N58" s="58">
        <v>8.76</v>
      </c>
      <c r="O58" s="58">
        <v>5.2</v>
      </c>
      <c r="P58" s="58">
        <v>4.62</v>
      </c>
      <c r="Q58" s="58">
        <v>10.64</v>
      </c>
      <c r="R58" s="58">
        <v>13.95</v>
      </c>
      <c r="S58" s="58">
        <v>4.18</v>
      </c>
      <c r="T58" s="58">
        <v>4.3499999999999996</v>
      </c>
      <c r="U58" s="58">
        <v>3.76</v>
      </c>
      <c r="V58" s="58">
        <v>5.46</v>
      </c>
      <c r="W58" s="58">
        <v>4.32</v>
      </c>
      <c r="X58" s="58">
        <v>9.23</v>
      </c>
      <c r="Y58" s="58">
        <v>4.6900000000000004</v>
      </c>
      <c r="Z58" s="58">
        <v>4.7</v>
      </c>
      <c r="AA58" s="58">
        <v>4.1500000000000004</v>
      </c>
      <c r="AB58" s="58">
        <v>2.8</v>
      </c>
      <c r="AC58" s="58">
        <v>3.17</v>
      </c>
      <c r="AD58" s="65"/>
      <c r="AE58" s="56">
        <f t="shared" si="9"/>
        <v>0.93000000000000016</v>
      </c>
      <c r="AF58" s="56">
        <f t="shared" si="9"/>
        <v>1.06</v>
      </c>
      <c r="AG58" s="56">
        <f t="shared" si="9"/>
        <v>4.07</v>
      </c>
      <c r="AH58" s="56">
        <f t="shared" si="9"/>
        <v>1.5299999999999998</v>
      </c>
      <c r="AI58" s="56">
        <f t="shared" si="9"/>
        <v>1.1400000000000001</v>
      </c>
      <c r="AJ58" s="56">
        <f t="shared" si="9"/>
        <v>0.37000000000000011</v>
      </c>
      <c r="AK58" s="56">
        <f t="shared" si="9"/>
        <v>0.80000000000000027</v>
      </c>
      <c r="AL58" s="56">
        <f t="shared" si="9"/>
        <v>0.53000000000000025</v>
      </c>
      <c r="AM58" s="56">
        <f t="shared" si="9"/>
        <v>0</v>
      </c>
      <c r="AN58" s="56">
        <f t="shared" si="9"/>
        <v>2.5299999999999998</v>
      </c>
      <c r="AO58" s="56">
        <f t="shared" si="9"/>
        <v>5.6899999999999995</v>
      </c>
      <c r="AP58" s="56">
        <f t="shared" si="8"/>
        <v>2.1300000000000003</v>
      </c>
      <c r="AQ58" s="56">
        <f t="shared" si="8"/>
        <v>1.5500000000000003</v>
      </c>
      <c r="AR58" s="56">
        <f t="shared" si="8"/>
        <v>7.57</v>
      </c>
      <c r="AS58" s="56">
        <f t="shared" si="8"/>
        <v>10.879999999999999</v>
      </c>
      <c r="AT58" s="56">
        <f t="shared" si="8"/>
        <v>1.1099999999999999</v>
      </c>
      <c r="AU58" s="56">
        <f t="shared" si="7"/>
        <v>1.2799999999999998</v>
      </c>
      <c r="AV58" s="56">
        <f t="shared" si="7"/>
        <v>0.69</v>
      </c>
      <c r="AW58" s="56">
        <f t="shared" si="7"/>
        <v>2.39</v>
      </c>
      <c r="AX58" s="56">
        <f t="shared" si="7"/>
        <v>1.2500000000000004</v>
      </c>
      <c r="AY58" s="56">
        <f t="shared" si="7"/>
        <v>6.16</v>
      </c>
      <c r="AZ58" s="56">
        <f t="shared" si="6"/>
        <v>1.6200000000000006</v>
      </c>
      <c r="BA58" s="56">
        <f t="shared" si="5"/>
        <v>1.6300000000000003</v>
      </c>
      <c r="BB58" s="56">
        <f t="shared" si="5"/>
        <v>1.0800000000000005</v>
      </c>
      <c r="BC58" s="56">
        <f t="shared" si="5"/>
        <v>-0.27</v>
      </c>
      <c r="BD58" s="56">
        <f t="shared" si="5"/>
        <v>0.10000000000000009</v>
      </c>
    </row>
    <row r="59" spans="1:56" ht="18.75" customHeight="1" thickBot="1" x14ac:dyDescent="0.3">
      <c r="A59" s="56">
        <f t="shared" si="0"/>
        <v>2008</v>
      </c>
      <c r="B59" s="56">
        <f t="shared" si="1"/>
        <v>12</v>
      </c>
      <c r="C59" s="59" t="s">
        <v>329</v>
      </c>
      <c r="D59" s="60">
        <v>3.9</v>
      </c>
      <c r="E59" s="60">
        <v>3.87</v>
      </c>
      <c r="F59" s="60">
        <v>7.76</v>
      </c>
      <c r="G59" s="60">
        <v>4.5999999999999996</v>
      </c>
      <c r="H59" s="60">
        <v>4.3</v>
      </c>
      <c r="I59" s="60">
        <v>3.5</v>
      </c>
      <c r="J59" s="60">
        <v>3.72</v>
      </c>
      <c r="K59" s="60">
        <v>3.54</v>
      </c>
      <c r="L59" s="60">
        <v>3.05</v>
      </c>
      <c r="M59" s="60">
        <v>5.08</v>
      </c>
      <c r="N59" s="60">
        <v>8.31</v>
      </c>
      <c r="O59" s="60">
        <v>4.57</v>
      </c>
      <c r="P59" s="60">
        <v>4.47</v>
      </c>
      <c r="Q59" s="60">
        <v>9.0299999999999994</v>
      </c>
      <c r="R59" s="60">
        <v>9</v>
      </c>
      <c r="S59" s="60">
        <v>4.17</v>
      </c>
      <c r="T59" s="60">
        <v>4.17</v>
      </c>
      <c r="U59" s="60">
        <v>3.65</v>
      </c>
      <c r="V59" s="60">
        <v>5.7</v>
      </c>
      <c r="W59" s="60">
        <v>4</v>
      </c>
      <c r="X59" s="60">
        <v>8.3800000000000008</v>
      </c>
      <c r="Y59" s="60">
        <v>4.72</v>
      </c>
      <c r="Z59" s="60">
        <v>4.5599999999999996</v>
      </c>
      <c r="AA59" s="60">
        <v>3.86</v>
      </c>
      <c r="AB59" s="60">
        <v>2.67</v>
      </c>
      <c r="AC59" s="60">
        <v>3.36</v>
      </c>
      <c r="AD59" s="65"/>
      <c r="AE59" s="56">
        <f t="shared" si="9"/>
        <v>0.85000000000000009</v>
      </c>
      <c r="AF59" s="56">
        <f t="shared" si="9"/>
        <v>0.82000000000000028</v>
      </c>
      <c r="AG59" s="56">
        <f t="shared" si="9"/>
        <v>4.71</v>
      </c>
      <c r="AH59" s="56">
        <f t="shared" si="9"/>
        <v>1.5499999999999998</v>
      </c>
      <c r="AI59" s="56">
        <f t="shared" si="9"/>
        <v>1.25</v>
      </c>
      <c r="AJ59" s="56">
        <f t="shared" si="9"/>
        <v>0.45000000000000018</v>
      </c>
      <c r="AK59" s="56">
        <f t="shared" si="9"/>
        <v>0.67000000000000037</v>
      </c>
      <c r="AL59" s="56">
        <f t="shared" si="9"/>
        <v>0.49000000000000021</v>
      </c>
      <c r="AM59" s="56">
        <f t="shared" si="9"/>
        <v>0</v>
      </c>
      <c r="AN59" s="56">
        <f t="shared" si="9"/>
        <v>2.0300000000000002</v>
      </c>
      <c r="AO59" s="56">
        <f t="shared" si="9"/>
        <v>5.2600000000000007</v>
      </c>
      <c r="AP59" s="56">
        <f t="shared" si="8"/>
        <v>1.5200000000000005</v>
      </c>
      <c r="AQ59" s="56">
        <f t="shared" si="8"/>
        <v>1.42</v>
      </c>
      <c r="AR59" s="56">
        <f t="shared" si="8"/>
        <v>5.9799999999999995</v>
      </c>
      <c r="AS59" s="56">
        <f t="shared" si="8"/>
        <v>5.95</v>
      </c>
      <c r="AT59" s="56">
        <f t="shared" si="8"/>
        <v>1.1200000000000001</v>
      </c>
      <c r="AU59" s="56">
        <f t="shared" si="7"/>
        <v>1.1200000000000001</v>
      </c>
      <c r="AV59" s="56">
        <f t="shared" si="7"/>
        <v>0.60000000000000009</v>
      </c>
      <c r="AW59" s="56">
        <f t="shared" si="7"/>
        <v>2.6500000000000004</v>
      </c>
      <c r="AX59" s="56">
        <f t="shared" si="7"/>
        <v>0.95000000000000018</v>
      </c>
      <c r="AY59" s="56">
        <f t="shared" si="7"/>
        <v>5.330000000000001</v>
      </c>
      <c r="AZ59" s="56">
        <f t="shared" si="6"/>
        <v>1.67</v>
      </c>
      <c r="BA59" s="56">
        <f t="shared" si="5"/>
        <v>1.5099999999999998</v>
      </c>
      <c r="BB59" s="56">
        <f t="shared" si="5"/>
        <v>0.81</v>
      </c>
      <c r="BC59" s="56">
        <f t="shared" si="5"/>
        <v>-0.37999999999999989</v>
      </c>
      <c r="BD59" s="56">
        <f t="shared" si="5"/>
        <v>0.31000000000000005</v>
      </c>
    </row>
    <row r="60" spans="1:56" ht="18.75" customHeight="1" thickBot="1" x14ac:dyDescent="0.3">
      <c r="A60" s="56">
        <f t="shared" si="0"/>
        <v>2008</v>
      </c>
      <c r="B60" s="56">
        <f t="shared" si="1"/>
        <v>11</v>
      </c>
      <c r="C60" s="61" t="s">
        <v>330</v>
      </c>
      <c r="D60" s="58">
        <v>4.1900000000000004</v>
      </c>
      <c r="E60" s="58">
        <v>4.26</v>
      </c>
      <c r="F60" s="58">
        <v>6</v>
      </c>
      <c r="G60" s="58">
        <v>4.5999999999999996</v>
      </c>
      <c r="H60" s="58">
        <v>4.5199999999999996</v>
      </c>
      <c r="I60" s="58">
        <v>4.0599999999999996</v>
      </c>
      <c r="J60" s="58">
        <v>4.09</v>
      </c>
      <c r="K60" s="58">
        <v>3.98</v>
      </c>
      <c r="L60" s="58">
        <v>3.56</v>
      </c>
      <c r="M60" s="58">
        <v>5.09</v>
      </c>
      <c r="N60" s="58">
        <v>9.41</v>
      </c>
      <c r="O60" s="58">
        <v>4.5599999999999996</v>
      </c>
      <c r="P60" s="58">
        <v>4.74</v>
      </c>
      <c r="Q60" s="58">
        <v>7.6</v>
      </c>
      <c r="R60" s="58">
        <v>8.16</v>
      </c>
      <c r="S60" s="58">
        <v>4.3499999999999996</v>
      </c>
      <c r="T60" s="58">
        <v>4.6100000000000003</v>
      </c>
      <c r="U60" s="58">
        <v>3.96</v>
      </c>
      <c r="V60" s="58">
        <v>6.23</v>
      </c>
      <c r="W60" s="58">
        <v>4.3499999999999996</v>
      </c>
      <c r="X60" s="58">
        <v>8.3800000000000008</v>
      </c>
      <c r="Y60" s="58">
        <v>4.92</v>
      </c>
      <c r="Z60" s="58">
        <v>4.6100000000000003</v>
      </c>
      <c r="AA60" s="58">
        <v>4.1500000000000004</v>
      </c>
      <c r="AB60" s="58">
        <v>3.34</v>
      </c>
      <c r="AC60" s="58">
        <v>4.13</v>
      </c>
      <c r="AD60" s="65"/>
      <c r="AE60" s="56">
        <f t="shared" si="9"/>
        <v>0.63000000000000034</v>
      </c>
      <c r="AF60" s="56">
        <f t="shared" si="9"/>
        <v>0.69999999999999973</v>
      </c>
      <c r="AG60" s="56">
        <f t="shared" si="9"/>
        <v>2.44</v>
      </c>
      <c r="AH60" s="56">
        <f t="shared" si="9"/>
        <v>1.0399999999999996</v>
      </c>
      <c r="AI60" s="56">
        <f t="shared" si="9"/>
        <v>0.95999999999999952</v>
      </c>
      <c r="AJ60" s="56">
        <f t="shared" si="9"/>
        <v>0.49999999999999956</v>
      </c>
      <c r="AK60" s="56">
        <f t="shared" si="9"/>
        <v>0.5299999999999998</v>
      </c>
      <c r="AL60" s="56">
        <f t="shared" si="9"/>
        <v>0.41999999999999993</v>
      </c>
      <c r="AM60" s="56">
        <f t="shared" si="9"/>
        <v>0</v>
      </c>
      <c r="AN60" s="56">
        <f t="shared" si="9"/>
        <v>1.5299999999999998</v>
      </c>
      <c r="AO60" s="56">
        <f t="shared" si="9"/>
        <v>5.85</v>
      </c>
      <c r="AP60" s="56">
        <f t="shared" si="8"/>
        <v>0.99999999999999956</v>
      </c>
      <c r="AQ60" s="56">
        <f t="shared" si="8"/>
        <v>1.1800000000000002</v>
      </c>
      <c r="AR60" s="56">
        <f t="shared" si="8"/>
        <v>4.0399999999999991</v>
      </c>
      <c r="AS60" s="56">
        <f t="shared" si="8"/>
        <v>4.5999999999999996</v>
      </c>
      <c r="AT60" s="56">
        <f t="shared" si="8"/>
        <v>0.78999999999999959</v>
      </c>
      <c r="AU60" s="56">
        <f t="shared" si="7"/>
        <v>1.0500000000000003</v>
      </c>
      <c r="AV60" s="56">
        <f t="shared" si="7"/>
        <v>0.39999999999999991</v>
      </c>
      <c r="AW60" s="56">
        <f t="shared" si="7"/>
        <v>2.6700000000000004</v>
      </c>
      <c r="AX60" s="56">
        <f t="shared" si="7"/>
        <v>0.78999999999999959</v>
      </c>
      <c r="AY60" s="56">
        <f t="shared" si="7"/>
        <v>4.82</v>
      </c>
      <c r="AZ60" s="56">
        <f t="shared" si="6"/>
        <v>1.3599999999999999</v>
      </c>
      <c r="BA60" s="56">
        <f t="shared" si="5"/>
        <v>1.0500000000000003</v>
      </c>
      <c r="BB60" s="56">
        <f t="shared" si="5"/>
        <v>0.5900000000000003</v>
      </c>
      <c r="BC60" s="56">
        <f t="shared" si="5"/>
        <v>-0.2200000000000002</v>
      </c>
      <c r="BD60" s="56">
        <f t="shared" si="5"/>
        <v>0.56999999999999984</v>
      </c>
    </row>
    <row r="61" spans="1:56" ht="18.75" customHeight="1" thickBot="1" x14ac:dyDescent="0.3">
      <c r="A61" s="56">
        <f t="shared" si="0"/>
        <v>2008</v>
      </c>
      <c r="B61" s="56">
        <f t="shared" si="1"/>
        <v>10</v>
      </c>
      <c r="C61" s="59" t="s">
        <v>331</v>
      </c>
      <c r="D61" s="60">
        <v>4.33</v>
      </c>
      <c r="E61" s="60">
        <v>4.46</v>
      </c>
      <c r="F61" s="60">
        <v>5.17</v>
      </c>
      <c r="G61" s="60">
        <v>4.5999999999999996</v>
      </c>
      <c r="H61" s="60">
        <v>4.53</v>
      </c>
      <c r="I61" s="60">
        <v>4.43</v>
      </c>
      <c r="J61" s="60">
        <v>4.33</v>
      </c>
      <c r="K61" s="60">
        <v>4.18</v>
      </c>
      <c r="L61" s="60">
        <v>3.88</v>
      </c>
      <c r="M61" s="60">
        <v>4.93</v>
      </c>
      <c r="N61" s="60">
        <v>9.57</v>
      </c>
      <c r="O61" s="60">
        <v>4.55</v>
      </c>
      <c r="P61" s="60">
        <v>4.78</v>
      </c>
      <c r="Q61" s="60">
        <v>6.6</v>
      </c>
      <c r="R61" s="60">
        <v>5.4</v>
      </c>
      <c r="S61" s="60">
        <v>4.68</v>
      </c>
      <c r="T61" s="60">
        <v>4.8099999999999996</v>
      </c>
      <c r="U61" s="60">
        <v>4.2300000000000004</v>
      </c>
      <c r="V61" s="60">
        <v>6.35</v>
      </c>
      <c r="W61" s="60">
        <v>4.5599999999999996</v>
      </c>
      <c r="X61" s="60">
        <v>8.27</v>
      </c>
      <c r="Y61" s="60">
        <v>4.95</v>
      </c>
      <c r="Z61" s="60">
        <v>4.66</v>
      </c>
      <c r="AA61" s="60">
        <v>4.47</v>
      </c>
      <c r="AB61" s="60">
        <v>3.57</v>
      </c>
      <c r="AC61" s="60">
        <v>4.5199999999999996</v>
      </c>
      <c r="AD61" s="65"/>
      <c r="AE61" s="56">
        <f t="shared" si="9"/>
        <v>0.45000000000000018</v>
      </c>
      <c r="AF61" s="56">
        <f t="shared" si="9"/>
        <v>0.58000000000000007</v>
      </c>
      <c r="AG61" s="56">
        <f t="shared" si="9"/>
        <v>1.29</v>
      </c>
      <c r="AH61" s="56">
        <f t="shared" si="9"/>
        <v>0.71999999999999975</v>
      </c>
      <c r="AI61" s="56">
        <f t="shared" si="9"/>
        <v>0.65000000000000036</v>
      </c>
      <c r="AJ61" s="56">
        <f t="shared" si="9"/>
        <v>0.54999999999999982</v>
      </c>
      <c r="AK61" s="56">
        <f t="shared" si="9"/>
        <v>0.45000000000000018</v>
      </c>
      <c r="AL61" s="56">
        <f t="shared" si="9"/>
        <v>0.29999999999999982</v>
      </c>
      <c r="AM61" s="56">
        <f t="shared" si="9"/>
        <v>0</v>
      </c>
      <c r="AN61" s="56">
        <f t="shared" si="9"/>
        <v>1.0499999999999998</v>
      </c>
      <c r="AO61" s="56">
        <f t="shared" si="9"/>
        <v>5.69</v>
      </c>
      <c r="AP61" s="56">
        <f t="shared" si="8"/>
        <v>0.66999999999999993</v>
      </c>
      <c r="AQ61" s="56">
        <f t="shared" si="8"/>
        <v>0.90000000000000036</v>
      </c>
      <c r="AR61" s="56">
        <f t="shared" si="8"/>
        <v>2.7199999999999998</v>
      </c>
      <c r="AS61" s="56">
        <f t="shared" si="8"/>
        <v>1.5200000000000005</v>
      </c>
      <c r="AT61" s="56">
        <f t="shared" si="8"/>
        <v>0.79999999999999982</v>
      </c>
      <c r="AU61" s="56">
        <f t="shared" si="7"/>
        <v>0.92999999999999972</v>
      </c>
      <c r="AV61" s="56">
        <f t="shared" si="7"/>
        <v>0.35000000000000053</v>
      </c>
      <c r="AW61" s="56">
        <f t="shared" si="7"/>
        <v>2.4699999999999998</v>
      </c>
      <c r="AX61" s="56">
        <f t="shared" si="7"/>
        <v>0.67999999999999972</v>
      </c>
      <c r="AY61" s="56">
        <f t="shared" si="7"/>
        <v>4.3899999999999997</v>
      </c>
      <c r="AZ61" s="56">
        <f t="shared" si="6"/>
        <v>1.0700000000000003</v>
      </c>
      <c r="BA61" s="56">
        <f t="shared" si="5"/>
        <v>0.78000000000000025</v>
      </c>
      <c r="BB61" s="56">
        <f t="shared" si="5"/>
        <v>0.58999999999999986</v>
      </c>
      <c r="BC61" s="56">
        <f t="shared" si="5"/>
        <v>-0.31000000000000005</v>
      </c>
      <c r="BD61" s="56">
        <f t="shared" si="5"/>
        <v>0.63999999999999968</v>
      </c>
    </row>
    <row r="62" spans="1:56" ht="18.75" customHeight="1" thickBot="1" x14ac:dyDescent="0.3">
      <c r="A62" s="56">
        <f t="shared" si="0"/>
        <v>2008</v>
      </c>
      <c r="B62" s="56">
        <f t="shared" si="1"/>
        <v>9</v>
      </c>
      <c r="C62" s="61" t="s">
        <v>332</v>
      </c>
      <c r="D62" s="58">
        <v>4.46</v>
      </c>
      <c r="E62" s="58">
        <v>4.5599999999999996</v>
      </c>
      <c r="F62" s="58">
        <v>5.17</v>
      </c>
      <c r="G62" s="58">
        <v>4.5999999999999996</v>
      </c>
      <c r="H62" s="58">
        <v>4.42</v>
      </c>
      <c r="I62" s="58">
        <v>4.37</v>
      </c>
      <c r="J62" s="58">
        <v>4.43</v>
      </c>
      <c r="K62" s="58">
        <v>4.3600000000000003</v>
      </c>
      <c r="L62" s="58">
        <v>4.09</v>
      </c>
      <c r="M62" s="58">
        <v>4.88</v>
      </c>
      <c r="N62" s="58">
        <v>7.99</v>
      </c>
      <c r="O62" s="58">
        <v>4.5599999999999996</v>
      </c>
      <c r="P62" s="58">
        <v>4.8</v>
      </c>
      <c r="Q62" s="58">
        <v>6.6</v>
      </c>
      <c r="R62" s="58">
        <v>5.45</v>
      </c>
      <c r="S62" s="58">
        <v>4.84</v>
      </c>
      <c r="T62" s="58">
        <v>5.04</v>
      </c>
      <c r="U62" s="58">
        <v>4.3499999999999996</v>
      </c>
      <c r="V62" s="58">
        <v>5.89</v>
      </c>
      <c r="W62" s="58">
        <v>4.66</v>
      </c>
      <c r="X62" s="58">
        <v>8.32</v>
      </c>
      <c r="Y62" s="58">
        <v>4.9800000000000004</v>
      </c>
      <c r="Z62" s="58">
        <v>4.68</v>
      </c>
      <c r="AA62" s="58">
        <v>4.57</v>
      </c>
      <c r="AB62" s="58">
        <v>3.9</v>
      </c>
      <c r="AC62" s="58">
        <v>4.57</v>
      </c>
      <c r="AD62" s="65"/>
      <c r="AE62" s="56">
        <f t="shared" si="9"/>
        <v>0.37000000000000011</v>
      </c>
      <c r="AF62" s="56">
        <f t="shared" si="9"/>
        <v>0.46999999999999975</v>
      </c>
      <c r="AG62" s="56">
        <f t="shared" si="9"/>
        <v>1.08</v>
      </c>
      <c r="AH62" s="56">
        <f t="shared" si="9"/>
        <v>0.50999999999999979</v>
      </c>
      <c r="AI62" s="56">
        <f t="shared" si="9"/>
        <v>0.33000000000000007</v>
      </c>
      <c r="AJ62" s="56">
        <f t="shared" si="9"/>
        <v>0.28000000000000025</v>
      </c>
      <c r="AK62" s="56">
        <f t="shared" si="9"/>
        <v>0.33999999999999986</v>
      </c>
      <c r="AL62" s="56">
        <f t="shared" si="9"/>
        <v>0.27000000000000046</v>
      </c>
      <c r="AM62" s="56">
        <f t="shared" si="9"/>
        <v>0</v>
      </c>
      <c r="AN62" s="56">
        <f t="shared" si="9"/>
        <v>0.79</v>
      </c>
      <c r="AO62" s="56">
        <f t="shared" si="9"/>
        <v>3.9000000000000004</v>
      </c>
      <c r="AP62" s="56">
        <f t="shared" si="8"/>
        <v>0.46999999999999975</v>
      </c>
      <c r="AQ62" s="56">
        <f t="shared" si="8"/>
        <v>0.71</v>
      </c>
      <c r="AR62" s="56">
        <f t="shared" si="8"/>
        <v>2.5099999999999998</v>
      </c>
      <c r="AS62" s="56">
        <f t="shared" si="8"/>
        <v>1.3600000000000003</v>
      </c>
      <c r="AT62" s="56">
        <f t="shared" si="8"/>
        <v>0.75</v>
      </c>
      <c r="AU62" s="56">
        <f t="shared" si="7"/>
        <v>0.95000000000000018</v>
      </c>
      <c r="AV62" s="56">
        <f t="shared" si="7"/>
        <v>0.25999999999999979</v>
      </c>
      <c r="AW62" s="56">
        <f t="shared" si="7"/>
        <v>1.7999999999999998</v>
      </c>
      <c r="AX62" s="56">
        <f t="shared" si="7"/>
        <v>0.57000000000000028</v>
      </c>
      <c r="AY62" s="56">
        <f t="shared" si="7"/>
        <v>4.2300000000000004</v>
      </c>
      <c r="AZ62" s="56">
        <f t="shared" si="6"/>
        <v>0.89000000000000057</v>
      </c>
      <c r="BA62" s="56">
        <f t="shared" si="5"/>
        <v>0.58999999999999986</v>
      </c>
      <c r="BB62" s="56">
        <f t="shared" si="5"/>
        <v>0.48000000000000043</v>
      </c>
      <c r="BC62" s="56">
        <f t="shared" si="5"/>
        <v>-0.18999999999999995</v>
      </c>
      <c r="BD62" s="56">
        <f t="shared" si="5"/>
        <v>0.48000000000000043</v>
      </c>
    </row>
    <row r="63" spans="1:56" ht="18.75" customHeight="1" thickBot="1" x14ac:dyDescent="0.3">
      <c r="A63" s="56">
        <f t="shared" si="0"/>
        <v>2008</v>
      </c>
      <c r="B63" s="56">
        <f t="shared" si="1"/>
        <v>8</v>
      </c>
      <c r="C63" s="59" t="s">
        <v>333</v>
      </c>
      <c r="D63" s="60">
        <v>4.4800000000000004</v>
      </c>
      <c r="E63" s="60">
        <v>4.58</v>
      </c>
      <c r="F63" s="60">
        <v>5.17</v>
      </c>
      <c r="G63" s="60">
        <v>4.5999999999999996</v>
      </c>
      <c r="H63" s="60">
        <v>4.47</v>
      </c>
      <c r="I63" s="60">
        <v>4.49</v>
      </c>
      <c r="J63" s="60">
        <v>4.47</v>
      </c>
      <c r="K63" s="60">
        <v>4.4000000000000004</v>
      </c>
      <c r="L63" s="60">
        <v>4.2</v>
      </c>
      <c r="M63" s="60">
        <v>4.87</v>
      </c>
      <c r="N63" s="60">
        <v>7.77</v>
      </c>
      <c r="O63" s="60">
        <v>4.59</v>
      </c>
      <c r="P63" s="60">
        <v>4.8099999999999996</v>
      </c>
      <c r="Q63" s="60">
        <v>6.6</v>
      </c>
      <c r="R63" s="60">
        <v>5.47</v>
      </c>
      <c r="S63" s="60">
        <v>4.78</v>
      </c>
      <c r="T63" s="60">
        <v>5.12</v>
      </c>
      <c r="U63" s="60">
        <v>4.4000000000000004</v>
      </c>
      <c r="V63" s="60">
        <v>6.11</v>
      </c>
      <c r="W63" s="60">
        <v>4.6900000000000004</v>
      </c>
      <c r="X63" s="60">
        <v>8.1999999999999993</v>
      </c>
      <c r="Y63" s="60">
        <v>4.95</v>
      </c>
      <c r="Z63" s="60">
        <v>4.68</v>
      </c>
      <c r="AA63" s="60">
        <v>4.5599999999999996</v>
      </c>
      <c r="AB63" s="60">
        <v>4.1100000000000003</v>
      </c>
      <c r="AC63" s="60">
        <v>4.68</v>
      </c>
      <c r="AD63" s="65"/>
      <c r="AE63" s="56">
        <f t="shared" si="9"/>
        <v>0.28000000000000025</v>
      </c>
      <c r="AF63" s="56">
        <f t="shared" si="9"/>
        <v>0.37999999999999989</v>
      </c>
      <c r="AG63" s="56">
        <f t="shared" ref="AG63:AT89" si="10">F63-$L63</f>
        <v>0.96999999999999975</v>
      </c>
      <c r="AH63" s="56">
        <f t="shared" si="10"/>
        <v>0.39999999999999947</v>
      </c>
      <c r="AI63" s="56">
        <f t="shared" si="10"/>
        <v>0.26999999999999957</v>
      </c>
      <c r="AJ63" s="56">
        <f t="shared" si="10"/>
        <v>0.29000000000000004</v>
      </c>
      <c r="AK63" s="56">
        <f t="shared" si="10"/>
        <v>0.26999999999999957</v>
      </c>
      <c r="AL63" s="56">
        <f t="shared" si="10"/>
        <v>0.20000000000000018</v>
      </c>
      <c r="AM63" s="56">
        <f t="shared" si="10"/>
        <v>0</v>
      </c>
      <c r="AN63" s="56">
        <f t="shared" si="10"/>
        <v>0.66999999999999993</v>
      </c>
      <c r="AO63" s="56">
        <f t="shared" si="10"/>
        <v>3.5699999999999994</v>
      </c>
      <c r="AP63" s="56">
        <f t="shared" si="8"/>
        <v>0.38999999999999968</v>
      </c>
      <c r="AQ63" s="56">
        <f t="shared" si="8"/>
        <v>0.60999999999999943</v>
      </c>
      <c r="AR63" s="56">
        <f t="shared" si="8"/>
        <v>2.3999999999999995</v>
      </c>
      <c r="AS63" s="56">
        <f t="shared" si="8"/>
        <v>1.2699999999999996</v>
      </c>
      <c r="AT63" s="56">
        <f t="shared" si="8"/>
        <v>0.58000000000000007</v>
      </c>
      <c r="AU63" s="56">
        <f t="shared" si="7"/>
        <v>0.91999999999999993</v>
      </c>
      <c r="AV63" s="56">
        <f t="shared" si="7"/>
        <v>0.20000000000000018</v>
      </c>
      <c r="AW63" s="56">
        <f t="shared" si="7"/>
        <v>1.9100000000000001</v>
      </c>
      <c r="AX63" s="56">
        <f t="shared" si="7"/>
        <v>0.49000000000000021</v>
      </c>
      <c r="AY63" s="56">
        <f t="shared" si="7"/>
        <v>3.9999999999999991</v>
      </c>
      <c r="AZ63" s="56">
        <f t="shared" si="6"/>
        <v>0.75</v>
      </c>
      <c r="BA63" s="56">
        <f t="shared" si="5"/>
        <v>0.47999999999999954</v>
      </c>
      <c r="BB63" s="56">
        <f t="shared" si="5"/>
        <v>0.35999999999999943</v>
      </c>
      <c r="BC63" s="56">
        <f t="shared" si="5"/>
        <v>-8.9999999999999858E-2</v>
      </c>
      <c r="BD63" s="56">
        <f t="shared" si="5"/>
        <v>0.47999999999999954</v>
      </c>
    </row>
    <row r="64" spans="1:56" ht="18.75" customHeight="1" thickBot="1" x14ac:dyDescent="0.3">
      <c r="A64" s="56">
        <f t="shared" si="0"/>
        <v>2008</v>
      </c>
      <c r="B64" s="56">
        <f t="shared" si="1"/>
        <v>7</v>
      </c>
      <c r="C64" s="61" t="s">
        <v>334</v>
      </c>
      <c r="D64" s="58">
        <v>4.78</v>
      </c>
      <c r="E64" s="58">
        <v>4.8499999999999996</v>
      </c>
      <c r="F64" s="58">
        <v>5.17</v>
      </c>
      <c r="G64" s="58">
        <v>4.5999999999999996</v>
      </c>
      <c r="H64" s="58">
        <v>4.9000000000000004</v>
      </c>
      <c r="I64" s="58">
        <v>4.78</v>
      </c>
      <c r="J64" s="58">
        <v>4.7699999999999996</v>
      </c>
      <c r="K64" s="58">
        <v>4.6900000000000004</v>
      </c>
      <c r="L64" s="58">
        <v>4.49</v>
      </c>
      <c r="M64" s="58">
        <v>5.15</v>
      </c>
      <c r="N64" s="58">
        <v>8.11</v>
      </c>
      <c r="O64" s="58">
        <v>4.92</v>
      </c>
      <c r="P64" s="58">
        <v>5.0999999999999996</v>
      </c>
      <c r="Q64" s="58">
        <v>6.57</v>
      </c>
      <c r="R64" s="58">
        <v>5.49</v>
      </c>
      <c r="S64" s="58">
        <v>5.01</v>
      </c>
      <c r="T64" s="58">
        <v>5.28</v>
      </c>
      <c r="U64" s="58">
        <v>4.6900000000000004</v>
      </c>
      <c r="V64" s="58">
        <v>6.45</v>
      </c>
      <c r="W64" s="58">
        <v>4.95</v>
      </c>
      <c r="X64" s="58">
        <v>7.28</v>
      </c>
      <c r="Y64" s="58">
        <v>5.0599999999999996</v>
      </c>
      <c r="Z64" s="58">
        <v>5.0199999999999996</v>
      </c>
      <c r="AA64" s="58">
        <v>4.8</v>
      </c>
      <c r="AB64" s="58">
        <v>4.37</v>
      </c>
      <c r="AC64" s="58">
        <v>5</v>
      </c>
      <c r="AD64" s="65"/>
      <c r="AE64" s="56">
        <f t="shared" ref="AE64:AL115" si="11">D64-$L64</f>
        <v>0.29000000000000004</v>
      </c>
      <c r="AF64" s="56">
        <f t="shared" si="11"/>
        <v>0.35999999999999943</v>
      </c>
      <c r="AG64" s="56">
        <f t="shared" si="10"/>
        <v>0.67999999999999972</v>
      </c>
      <c r="AH64" s="56">
        <f t="shared" si="10"/>
        <v>0.10999999999999943</v>
      </c>
      <c r="AI64" s="56">
        <f t="shared" si="10"/>
        <v>0.41000000000000014</v>
      </c>
      <c r="AJ64" s="56">
        <f t="shared" si="10"/>
        <v>0.29000000000000004</v>
      </c>
      <c r="AK64" s="56">
        <f t="shared" si="10"/>
        <v>0.27999999999999936</v>
      </c>
      <c r="AL64" s="56">
        <f t="shared" si="10"/>
        <v>0.20000000000000018</v>
      </c>
      <c r="AM64" s="56">
        <f t="shared" si="10"/>
        <v>0</v>
      </c>
      <c r="AN64" s="56">
        <f t="shared" si="10"/>
        <v>0.66000000000000014</v>
      </c>
      <c r="AO64" s="56">
        <f t="shared" si="10"/>
        <v>3.6199999999999992</v>
      </c>
      <c r="AP64" s="56">
        <f t="shared" si="8"/>
        <v>0.42999999999999972</v>
      </c>
      <c r="AQ64" s="56">
        <f t="shared" si="8"/>
        <v>0.60999999999999943</v>
      </c>
      <c r="AR64" s="56">
        <f t="shared" si="8"/>
        <v>2.08</v>
      </c>
      <c r="AS64" s="56">
        <f t="shared" si="8"/>
        <v>1</v>
      </c>
      <c r="AT64" s="56">
        <f t="shared" si="8"/>
        <v>0.51999999999999957</v>
      </c>
      <c r="AU64" s="56">
        <f t="shared" si="7"/>
        <v>0.79</v>
      </c>
      <c r="AV64" s="56">
        <f t="shared" si="7"/>
        <v>0.20000000000000018</v>
      </c>
      <c r="AW64" s="56">
        <f t="shared" si="7"/>
        <v>1.96</v>
      </c>
      <c r="AX64" s="56">
        <f t="shared" si="7"/>
        <v>0.45999999999999996</v>
      </c>
      <c r="AY64" s="56">
        <f t="shared" si="7"/>
        <v>2.79</v>
      </c>
      <c r="AZ64" s="56">
        <f t="shared" si="6"/>
        <v>0.5699999999999994</v>
      </c>
      <c r="BA64" s="56">
        <f t="shared" si="5"/>
        <v>0.52999999999999936</v>
      </c>
      <c r="BB64" s="56">
        <f t="shared" si="5"/>
        <v>0.30999999999999961</v>
      </c>
      <c r="BC64" s="56">
        <f t="shared" si="5"/>
        <v>-0.12000000000000011</v>
      </c>
      <c r="BD64" s="56">
        <f t="shared" si="5"/>
        <v>0.50999999999999979</v>
      </c>
    </row>
    <row r="65" spans="1:56" ht="18.75" customHeight="1" thickBot="1" x14ac:dyDescent="0.3">
      <c r="A65" s="56">
        <f t="shared" si="0"/>
        <v>2008</v>
      </c>
      <c r="B65" s="56">
        <f t="shared" si="1"/>
        <v>6</v>
      </c>
      <c r="C65" s="59" t="s">
        <v>335</v>
      </c>
      <c r="D65" s="60">
        <v>4.8</v>
      </c>
      <c r="E65" s="60">
        <v>4.84</v>
      </c>
      <c r="F65" s="60">
        <v>5.17</v>
      </c>
      <c r="G65" s="60">
        <v>4.5999999999999996</v>
      </c>
      <c r="H65" s="60">
        <v>5.13</v>
      </c>
      <c r="I65" s="60">
        <v>4.82</v>
      </c>
      <c r="J65" s="60">
        <v>4.78</v>
      </c>
      <c r="K65" s="60">
        <v>4.7300000000000004</v>
      </c>
      <c r="L65" s="60">
        <v>4.5199999999999996</v>
      </c>
      <c r="M65" s="60">
        <v>5.17</v>
      </c>
      <c r="N65" s="60">
        <v>8.5</v>
      </c>
      <c r="O65" s="60">
        <v>4.91</v>
      </c>
      <c r="P65" s="60">
        <v>5.1100000000000003</v>
      </c>
      <c r="Q65" s="60">
        <v>6.25</v>
      </c>
      <c r="R65" s="60">
        <v>5.33</v>
      </c>
      <c r="S65" s="60">
        <v>4.9800000000000004</v>
      </c>
      <c r="T65" s="60">
        <v>5.26</v>
      </c>
      <c r="U65" s="60">
        <v>4.7300000000000004</v>
      </c>
      <c r="V65" s="60">
        <v>6.42</v>
      </c>
      <c r="W65" s="60">
        <v>4.96</v>
      </c>
      <c r="X65" s="60">
        <v>7.15</v>
      </c>
      <c r="Y65" s="60">
        <v>4.9400000000000004</v>
      </c>
      <c r="Z65" s="60">
        <v>4.95</v>
      </c>
      <c r="AA65" s="60">
        <v>4.79</v>
      </c>
      <c r="AB65" s="60">
        <v>4.43</v>
      </c>
      <c r="AC65" s="60">
        <v>5.16</v>
      </c>
      <c r="AD65" s="65"/>
      <c r="AE65" s="56">
        <f t="shared" si="11"/>
        <v>0.28000000000000025</v>
      </c>
      <c r="AF65" s="56">
        <f t="shared" si="11"/>
        <v>0.32000000000000028</v>
      </c>
      <c r="AG65" s="56">
        <f t="shared" si="10"/>
        <v>0.65000000000000036</v>
      </c>
      <c r="AH65" s="56">
        <f t="shared" si="10"/>
        <v>8.0000000000000071E-2</v>
      </c>
      <c r="AI65" s="56">
        <f t="shared" si="10"/>
        <v>0.61000000000000032</v>
      </c>
      <c r="AJ65" s="56">
        <f t="shared" si="10"/>
        <v>0.30000000000000071</v>
      </c>
      <c r="AK65" s="56">
        <f t="shared" si="10"/>
        <v>0.26000000000000068</v>
      </c>
      <c r="AL65" s="56">
        <f t="shared" si="10"/>
        <v>0.21000000000000085</v>
      </c>
      <c r="AM65" s="56">
        <f t="shared" si="10"/>
        <v>0</v>
      </c>
      <c r="AN65" s="56">
        <f t="shared" si="10"/>
        <v>0.65000000000000036</v>
      </c>
      <c r="AO65" s="56">
        <f t="shared" si="10"/>
        <v>3.9800000000000004</v>
      </c>
      <c r="AP65" s="56">
        <f t="shared" si="8"/>
        <v>0.39000000000000057</v>
      </c>
      <c r="AQ65" s="56">
        <f t="shared" si="8"/>
        <v>0.59000000000000075</v>
      </c>
      <c r="AR65" s="56">
        <f t="shared" si="8"/>
        <v>1.7300000000000004</v>
      </c>
      <c r="AS65" s="56">
        <f t="shared" si="8"/>
        <v>0.8100000000000005</v>
      </c>
      <c r="AT65" s="56">
        <f t="shared" si="8"/>
        <v>0.46000000000000085</v>
      </c>
      <c r="AU65" s="56">
        <f t="shared" si="7"/>
        <v>0.74000000000000021</v>
      </c>
      <c r="AV65" s="56">
        <f t="shared" si="7"/>
        <v>0.21000000000000085</v>
      </c>
      <c r="AW65" s="56">
        <f t="shared" si="7"/>
        <v>1.9000000000000004</v>
      </c>
      <c r="AX65" s="56">
        <f t="shared" si="7"/>
        <v>0.44000000000000039</v>
      </c>
      <c r="AY65" s="56">
        <f t="shared" si="7"/>
        <v>2.6300000000000008</v>
      </c>
      <c r="AZ65" s="56">
        <f t="shared" si="6"/>
        <v>0.42000000000000082</v>
      </c>
      <c r="BA65" s="56">
        <f t="shared" si="5"/>
        <v>0.4300000000000006</v>
      </c>
      <c r="BB65" s="56">
        <f t="shared" si="5"/>
        <v>0.27000000000000046</v>
      </c>
      <c r="BC65" s="56">
        <f t="shared" si="5"/>
        <v>-8.9999999999999858E-2</v>
      </c>
      <c r="BD65" s="56">
        <f t="shared" si="5"/>
        <v>0.64000000000000057</v>
      </c>
    </row>
    <row r="66" spans="1:56" ht="18.75" customHeight="1" thickBot="1" x14ac:dyDescent="0.3">
      <c r="A66" s="56">
        <f t="shared" si="0"/>
        <v>2008</v>
      </c>
      <c r="B66" s="56">
        <f t="shared" si="1"/>
        <v>5</v>
      </c>
      <c r="C66" s="61" t="s">
        <v>336</v>
      </c>
      <c r="D66" s="58">
        <v>4.4800000000000004</v>
      </c>
      <c r="E66" s="58">
        <v>4.51</v>
      </c>
      <c r="F66" s="58">
        <v>4.95</v>
      </c>
      <c r="G66" s="58">
        <v>4.5999999999999996</v>
      </c>
      <c r="H66" s="58">
        <v>4.84</v>
      </c>
      <c r="I66" s="58">
        <v>4.42</v>
      </c>
      <c r="J66" s="58">
        <v>4.47</v>
      </c>
      <c r="K66" s="58">
        <v>4.41</v>
      </c>
      <c r="L66" s="58">
        <v>4.2</v>
      </c>
      <c r="M66" s="58">
        <v>4.74</v>
      </c>
      <c r="N66" s="58">
        <v>8.08</v>
      </c>
      <c r="O66" s="58">
        <v>4.58</v>
      </c>
      <c r="P66" s="58">
        <v>4.7</v>
      </c>
      <c r="Q66" s="58">
        <v>5.93</v>
      </c>
      <c r="R66" s="58">
        <v>4.8</v>
      </c>
      <c r="S66" s="58">
        <v>4.67</v>
      </c>
      <c r="T66" s="58">
        <v>4.91</v>
      </c>
      <c r="U66" s="58">
        <v>4.3499999999999996</v>
      </c>
      <c r="V66" s="58">
        <v>6.1</v>
      </c>
      <c r="W66" s="58">
        <v>4.5999999999999996</v>
      </c>
      <c r="X66" s="58">
        <v>7.26</v>
      </c>
      <c r="Y66" s="58">
        <v>4.5199999999999996</v>
      </c>
      <c r="Z66" s="58">
        <v>4.6100000000000003</v>
      </c>
      <c r="AA66" s="58">
        <v>4.43</v>
      </c>
      <c r="AB66" s="58">
        <v>4.18</v>
      </c>
      <c r="AC66" s="58">
        <v>4.84</v>
      </c>
      <c r="AD66" s="65"/>
      <c r="AE66" s="56">
        <f t="shared" si="11"/>
        <v>0.28000000000000025</v>
      </c>
      <c r="AF66" s="56">
        <f t="shared" si="11"/>
        <v>0.30999999999999961</v>
      </c>
      <c r="AG66" s="56">
        <f t="shared" si="10"/>
        <v>0.75</v>
      </c>
      <c r="AH66" s="56">
        <f t="shared" si="10"/>
        <v>0.39999999999999947</v>
      </c>
      <c r="AI66" s="56">
        <f t="shared" si="10"/>
        <v>0.63999999999999968</v>
      </c>
      <c r="AJ66" s="56">
        <f t="shared" si="10"/>
        <v>0.21999999999999975</v>
      </c>
      <c r="AK66" s="56">
        <f t="shared" si="10"/>
        <v>0.26999999999999957</v>
      </c>
      <c r="AL66" s="56">
        <f t="shared" si="10"/>
        <v>0.20999999999999996</v>
      </c>
      <c r="AM66" s="56">
        <f t="shared" si="10"/>
        <v>0</v>
      </c>
      <c r="AN66" s="56">
        <f t="shared" si="10"/>
        <v>0.54</v>
      </c>
      <c r="AO66" s="56">
        <f t="shared" si="10"/>
        <v>3.88</v>
      </c>
      <c r="AP66" s="56">
        <f t="shared" si="8"/>
        <v>0.37999999999999989</v>
      </c>
      <c r="AQ66" s="56">
        <f t="shared" si="8"/>
        <v>0.5</v>
      </c>
      <c r="AR66" s="56">
        <f t="shared" si="8"/>
        <v>1.7299999999999995</v>
      </c>
      <c r="AS66" s="56">
        <f t="shared" si="8"/>
        <v>0.59999999999999964</v>
      </c>
      <c r="AT66" s="56">
        <f t="shared" si="8"/>
        <v>0.46999999999999975</v>
      </c>
      <c r="AU66" s="56">
        <f t="shared" si="7"/>
        <v>0.71</v>
      </c>
      <c r="AV66" s="56">
        <f t="shared" si="7"/>
        <v>0.14999999999999947</v>
      </c>
      <c r="AW66" s="56">
        <f t="shared" si="7"/>
        <v>1.8999999999999995</v>
      </c>
      <c r="AX66" s="56">
        <f t="shared" si="7"/>
        <v>0.39999999999999947</v>
      </c>
      <c r="AY66" s="56">
        <f t="shared" si="7"/>
        <v>3.0599999999999996</v>
      </c>
      <c r="AZ66" s="56">
        <f t="shared" si="6"/>
        <v>0.3199999999999994</v>
      </c>
      <c r="BA66" s="56">
        <f t="shared" si="5"/>
        <v>0.41000000000000014</v>
      </c>
      <c r="BB66" s="56">
        <f t="shared" si="5"/>
        <v>0.22999999999999954</v>
      </c>
      <c r="BC66" s="56">
        <f t="shared" si="5"/>
        <v>-2.0000000000000462E-2</v>
      </c>
      <c r="BD66" s="56">
        <f t="shared" si="5"/>
        <v>0.63999999999999968</v>
      </c>
    </row>
    <row r="67" spans="1:56" ht="18.75" customHeight="1" thickBot="1" x14ac:dyDescent="0.3">
      <c r="A67" s="56">
        <f t="shared" si="0"/>
        <v>2008</v>
      </c>
      <c r="B67" s="56">
        <f t="shared" si="1"/>
        <v>4</v>
      </c>
      <c r="C67" s="59" t="s">
        <v>337</v>
      </c>
      <c r="D67" s="60">
        <v>4.34</v>
      </c>
      <c r="E67" s="60">
        <v>4.37</v>
      </c>
      <c r="F67" s="60">
        <v>4.8</v>
      </c>
      <c r="G67" s="60">
        <v>4.5999999999999996</v>
      </c>
      <c r="H67" s="60">
        <v>4.72</v>
      </c>
      <c r="I67" s="60">
        <v>4.29</v>
      </c>
      <c r="J67" s="60">
        <v>4.22</v>
      </c>
      <c r="K67" s="60">
        <v>4.2699999999999996</v>
      </c>
      <c r="L67" s="60">
        <v>4.04</v>
      </c>
      <c r="M67" s="60">
        <v>4.54</v>
      </c>
      <c r="N67" s="60">
        <v>8.02</v>
      </c>
      <c r="O67" s="60">
        <v>4.4400000000000004</v>
      </c>
      <c r="P67" s="60">
        <v>4.53</v>
      </c>
      <c r="Q67" s="60">
        <v>5.93</v>
      </c>
      <c r="R67" s="60">
        <v>4.59</v>
      </c>
      <c r="S67" s="60">
        <v>4.55</v>
      </c>
      <c r="T67" s="60">
        <v>4.7699999999999996</v>
      </c>
      <c r="U67" s="60">
        <v>4.21</v>
      </c>
      <c r="V67" s="60">
        <v>5.99</v>
      </c>
      <c r="W67" s="60">
        <v>4.5199999999999996</v>
      </c>
      <c r="X67" s="60">
        <v>7.35</v>
      </c>
      <c r="Y67" s="60">
        <v>4.46</v>
      </c>
      <c r="Z67" s="60">
        <v>4.47</v>
      </c>
      <c r="AA67" s="60">
        <v>4.32</v>
      </c>
      <c r="AB67" s="60">
        <v>4.0599999999999996</v>
      </c>
      <c r="AC67" s="60">
        <v>4.62</v>
      </c>
      <c r="AD67" s="65"/>
      <c r="AE67" s="56">
        <f t="shared" si="11"/>
        <v>0.29999999999999982</v>
      </c>
      <c r="AF67" s="56">
        <f t="shared" si="11"/>
        <v>0.33000000000000007</v>
      </c>
      <c r="AG67" s="56">
        <f t="shared" si="10"/>
        <v>0.75999999999999979</v>
      </c>
      <c r="AH67" s="56">
        <f t="shared" si="10"/>
        <v>0.55999999999999961</v>
      </c>
      <c r="AI67" s="56">
        <f t="shared" si="10"/>
        <v>0.67999999999999972</v>
      </c>
      <c r="AJ67" s="56">
        <f t="shared" si="10"/>
        <v>0.25</v>
      </c>
      <c r="AK67" s="56">
        <f t="shared" si="10"/>
        <v>0.17999999999999972</v>
      </c>
      <c r="AL67" s="56">
        <f t="shared" si="10"/>
        <v>0.22999999999999954</v>
      </c>
      <c r="AM67" s="56">
        <f t="shared" si="10"/>
        <v>0</v>
      </c>
      <c r="AN67" s="56">
        <f t="shared" si="10"/>
        <v>0.5</v>
      </c>
      <c r="AO67" s="56">
        <f t="shared" si="10"/>
        <v>3.9799999999999995</v>
      </c>
      <c r="AP67" s="56">
        <f t="shared" si="8"/>
        <v>0.40000000000000036</v>
      </c>
      <c r="AQ67" s="56">
        <f t="shared" si="8"/>
        <v>0.49000000000000021</v>
      </c>
      <c r="AR67" s="56">
        <f t="shared" si="8"/>
        <v>1.8899999999999997</v>
      </c>
      <c r="AS67" s="56">
        <f t="shared" si="8"/>
        <v>0.54999999999999982</v>
      </c>
      <c r="AT67" s="56">
        <f t="shared" si="8"/>
        <v>0.50999999999999979</v>
      </c>
      <c r="AU67" s="56">
        <f t="shared" si="7"/>
        <v>0.72999999999999954</v>
      </c>
      <c r="AV67" s="56">
        <f t="shared" si="7"/>
        <v>0.16999999999999993</v>
      </c>
      <c r="AW67" s="56">
        <f t="shared" si="7"/>
        <v>1.9500000000000002</v>
      </c>
      <c r="AX67" s="56">
        <f t="shared" si="7"/>
        <v>0.47999999999999954</v>
      </c>
      <c r="AY67" s="56">
        <f t="shared" si="7"/>
        <v>3.3099999999999996</v>
      </c>
      <c r="AZ67" s="56">
        <f t="shared" si="6"/>
        <v>0.41999999999999993</v>
      </c>
      <c r="BA67" s="56">
        <f t="shared" si="5"/>
        <v>0.42999999999999972</v>
      </c>
      <c r="BB67" s="56">
        <f t="shared" si="5"/>
        <v>0.28000000000000025</v>
      </c>
      <c r="BC67" s="56">
        <f t="shared" si="5"/>
        <v>1.9999999999999574E-2</v>
      </c>
      <c r="BD67" s="56">
        <f t="shared" si="5"/>
        <v>0.58000000000000007</v>
      </c>
    </row>
    <row r="68" spans="1:56" ht="18.75" customHeight="1" thickBot="1" x14ac:dyDescent="0.3">
      <c r="A68" s="56">
        <f t="shared" ref="A68:A76" si="12">1*LEFT(C68,4)</f>
        <v>2008</v>
      </c>
      <c r="B68" s="56">
        <f t="shared" ref="B68:B76" si="13">1*RIGHT(C68, 2)</f>
        <v>3</v>
      </c>
      <c r="C68" s="61" t="s">
        <v>338</v>
      </c>
      <c r="D68" s="58">
        <v>4.1399999999999997</v>
      </c>
      <c r="E68" s="58">
        <v>4.2300000000000004</v>
      </c>
      <c r="F68" s="58">
        <v>4.8499999999999996</v>
      </c>
      <c r="G68" s="58">
        <v>4.5999999999999996</v>
      </c>
      <c r="H68" s="58">
        <v>4.68</v>
      </c>
      <c r="I68" s="58">
        <v>4.04</v>
      </c>
      <c r="J68" s="58">
        <v>4</v>
      </c>
      <c r="K68" s="58">
        <v>4.0199999999999996</v>
      </c>
      <c r="L68" s="58">
        <v>3.8</v>
      </c>
      <c r="M68" s="58">
        <v>4.42</v>
      </c>
      <c r="N68" s="58">
        <v>8.41</v>
      </c>
      <c r="O68" s="58">
        <v>4.17</v>
      </c>
      <c r="P68" s="58">
        <v>4.38</v>
      </c>
      <c r="Q68" s="58">
        <v>5.25</v>
      </c>
      <c r="R68" s="58">
        <v>4.3600000000000003</v>
      </c>
      <c r="S68" s="58">
        <v>4.37</v>
      </c>
      <c r="T68" s="58">
        <v>4.49</v>
      </c>
      <c r="U68" s="58">
        <v>3.97</v>
      </c>
      <c r="V68" s="58">
        <v>5.99</v>
      </c>
      <c r="W68" s="58">
        <v>4.3600000000000003</v>
      </c>
      <c r="X68" s="58">
        <v>7.34</v>
      </c>
      <c r="Y68" s="58">
        <v>4.34</v>
      </c>
      <c r="Z68" s="58">
        <v>4.33</v>
      </c>
      <c r="AA68" s="58">
        <v>4.12</v>
      </c>
      <c r="AB68" s="58">
        <v>3.92</v>
      </c>
      <c r="AC68" s="58">
        <v>4.42</v>
      </c>
      <c r="AD68" s="65"/>
      <c r="AE68" s="56">
        <f t="shared" si="11"/>
        <v>0.33999999999999986</v>
      </c>
      <c r="AF68" s="56">
        <f t="shared" si="11"/>
        <v>0.4300000000000006</v>
      </c>
      <c r="AG68" s="56">
        <f t="shared" si="10"/>
        <v>1.0499999999999998</v>
      </c>
      <c r="AH68" s="56">
        <f t="shared" si="10"/>
        <v>0.79999999999999982</v>
      </c>
      <c r="AI68" s="56">
        <f t="shared" si="10"/>
        <v>0.87999999999999989</v>
      </c>
      <c r="AJ68" s="56">
        <f t="shared" si="10"/>
        <v>0.24000000000000021</v>
      </c>
      <c r="AK68" s="56">
        <f t="shared" si="10"/>
        <v>0.20000000000000018</v>
      </c>
      <c r="AL68" s="56">
        <f t="shared" si="10"/>
        <v>0.21999999999999975</v>
      </c>
      <c r="AM68" s="56">
        <f t="shared" si="10"/>
        <v>0</v>
      </c>
      <c r="AN68" s="56">
        <f t="shared" si="10"/>
        <v>0.62000000000000011</v>
      </c>
      <c r="AO68" s="56">
        <f t="shared" si="10"/>
        <v>4.6100000000000003</v>
      </c>
      <c r="AP68" s="56">
        <f t="shared" si="8"/>
        <v>0.37000000000000011</v>
      </c>
      <c r="AQ68" s="56">
        <f t="shared" si="8"/>
        <v>0.58000000000000007</v>
      </c>
      <c r="AR68" s="56">
        <f t="shared" si="8"/>
        <v>1.4500000000000002</v>
      </c>
      <c r="AS68" s="56">
        <f t="shared" si="8"/>
        <v>0.5600000000000005</v>
      </c>
      <c r="AT68" s="56">
        <f t="shared" si="8"/>
        <v>0.57000000000000028</v>
      </c>
      <c r="AU68" s="56">
        <f t="shared" si="7"/>
        <v>0.69000000000000039</v>
      </c>
      <c r="AV68" s="56">
        <f t="shared" si="7"/>
        <v>0.17000000000000037</v>
      </c>
      <c r="AW68" s="56">
        <f t="shared" si="7"/>
        <v>2.1900000000000004</v>
      </c>
      <c r="AX68" s="56">
        <f t="shared" si="7"/>
        <v>0.5600000000000005</v>
      </c>
      <c r="AY68" s="56">
        <f t="shared" si="7"/>
        <v>3.54</v>
      </c>
      <c r="AZ68" s="56">
        <f t="shared" si="6"/>
        <v>0.54</v>
      </c>
      <c r="BA68" s="56">
        <f t="shared" si="5"/>
        <v>0.53000000000000025</v>
      </c>
      <c r="BB68" s="56">
        <f t="shared" si="5"/>
        <v>0.32000000000000028</v>
      </c>
      <c r="BC68" s="56">
        <f t="shared" si="5"/>
        <v>0.12000000000000011</v>
      </c>
      <c r="BD68" s="56">
        <f t="shared" si="5"/>
        <v>0.62000000000000011</v>
      </c>
    </row>
    <row r="69" spans="1:56" ht="18.75" customHeight="1" thickBot="1" x14ac:dyDescent="0.3">
      <c r="A69" s="56">
        <f t="shared" si="12"/>
        <v>2008</v>
      </c>
      <c r="B69" s="56">
        <f t="shared" si="13"/>
        <v>2</v>
      </c>
      <c r="C69" s="59" t="s">
        <v>339</v>
      </c>
      <c r="D69" s="60">
        <v>4.18</v>
      </c>
      <c r="E69" s="60">
        <v>4.2300000000000004</v>
      </c>
      <c r="F69" s="60">
        <v>5.24</v>
      </c>
      <c r="G69" s="60">
        <v>4.5999999999999996</v>
      </c>
      <c r="H69" s="60">
        <v>4.53</v>
      </c>
      <c r="I69" s="60">
        <v>4.08</v>
      </c>
      <c r="J69" s="60">
        <v>4.0599999999999996</v>
      </c>
      <c r="K69" s="60">
        <v>4.08</v>
      </c>
      <c r="L69" s="60">
        <v>3.95</v>
      </c>
      <c r="M69" s="60">
        <v>4.3600000000000003</v>
      </c>
      <c r="N69" s="60">
        <v>7.58</v>
      </c>
      <c r="O69" s="60">
        <v>4.21</v>
      </c>
      <c r="P69" s="60">
        <v>4.3499999999999996</v>
      </c>
      <c r="Q69" s="60">
        <v>5.1100000000000003</v>
      </c>
      <c r="R69" s="60">
        <v>4.51</v>
      </c>
      <c r="S69" s="60">
        <v>4.42</v>
      </c>
      <c r="T69" s="60">
        <v>4.5999999999999996</v>
      </c>
      <c r="U69" s="60">
        <v>4.05</v>
      </c>
      <c r="V69" s="60">
        <v>5.82</v>
      </c>
      <c r="W69" s="60">
        <v>4.2699999999999996</v>
      </c>
      <c r="X69" s="60">
        <v>7.29</v>
      </c>
      <c r="Y69" s="60">
        <v>4.3600000000000003</v>
      </c>
      <c r="Z69" s="60">
        <v>4.32</v>
      </c>
      <c r="AA69" s="60">
        <v>4.1500000000000004</v>
      </c>
      <c r="AB69" s="60">
        <v>4.0199999999999996</v>
      </c>
      <c r="AC69" s="60">
        <v>4.45</v>
      </c>
      <c r="AD69" s="65"/>
      <c r="AE69" s="56">
        <f t="shared" si="11"/>
        <v>0.22999999999999954</v>
      </c>
      <c r="AF69" s="56">
        <f t="shared" si="11"/>
        <v>0.28000000000000025</v>
      </c>
      <c r="AG69" s="56">
        <f t="shared" si="10"/>
        <v>1.29</v>
      </c>
      <c r="AH69" s="56">
        <f t="shared" si="10"/>
        <v>0.64999999999999947</v>
      </c>
      <c r="AI69" s="56">
        <f t="shared" si="10"/>
        <v>0.58000000000000007</v>
      </c>
      <c r="AJ69" s="56">
        <f t="shared" si="10"/>
        <v>0.12999999999999989</v>
      </c>
      <c r="AK69" s="56">
        <f t="shared" si="10"/>
        <v>0.10999999999999943</v>
      </c>
      <c r="AL69" s="56">
        <f t="shared" si="10"/>
        <v>0.12999999999999989</v>
      </c>
      <c r="AM69" s="56">
        <f t="shared" si="10"/>
        <v>0</v>
      </c>
      <c r="AN69" s="56">
        <f t="shared" si="10"/>
        <v>0.41000000000000014</v>
      </c>
      <c r="AO69" s="56">
        <f t="shared" si="10"/>
        <v>3.63</v>
      </c>
      <c r="AP69" s="56">
        <f t="shared" si="8"/>
        <v>0.25999999999999979</v>
      </c>
      <c r="AQ69" s="56">
        <f t="shared" si="8"/>
        <v>0.39999999999999947</v>
      </c>
      <c r="AR69" s="56">
        <f t="shared" si="8"/>
        <v>1.1600000000000001</v>
      </c>
      <c r="AS69" s="56">
        <f t="shared" si="8"/>
        <v>0.55999999999999961</v>
      </c>
      <c r="AT69" s="56">
        <f t="shared" si="8"/>
        <v>0.46999999999999975</v>
      </c>
      <c r="AU69" s="56">
        <f t="shared" si="7"/>
        <v>0.64999999999999947</v>
      </c>
      <c r="AV69" s="56">
        <f t="shared" si="7"/>
        <v>9.9999999999999645E-2</v>
      </c>
      <c r="AW69" s="56">
        <f t="shared" si="7"/>
        <v>1.87</v>
      </c>
      <c r="AX69" s="56">
        <f t="shared" si="7"/>
        <v>0.3199999999999994</v>
      </c>
      <c r="AY69" s="56">
        <f t="shared" si="7"/>
        <v>3.34</v>
      </c>
      <c r="AZ69" s="56">
        <f t="shared" si="6"/>
        <v>0.41000000000000014</v>
      </c>
      <c r="BA69" s="56">
        <f t="shared" si="5"/>
        <v>0.37000000000000011</v>
      </c>
      <c r="BB69" s="56">
        <f t="shared" si="5"/>
        <v>0.20000000000000018</v>
      </c>
      <c r="BC69" s="56">
        <f t="shared" si="5"/>
        <v>6.9999999999999396E-2</v>
      </c>
      <c r="BD69" s="56">
        <f t="shared" si="5"/>
        <v>0.5</v>
      </c>
    </row>
    <row r="70" spans="1:56" ht="18.75" customHeight="1" thickBot="1" x14ac:dyDescent="0.3">
      <c r="A70" s="56">
        <f t="shared" si="12"/>
        <v>2008</v>
      </c>
      <c r="B70" s="56">
        <f t="shared" si="13"/>
        <v>1</v>
      </c>
      <c r="C70" s="61" t="s">
        <v>340</v>
      </c>
      <c r="D70" s="58">
        <v>4.22</v>
      </c>
      <c r="E70" s="58">
        <v>4.25</v>
      </c>
      <c r="F70" s="58">
        <v>5.07</v>
      </c>
      <c r="G70" s="58">
        <v>4.5999999999999996</v>
      </c>
      <c r="H70" s="58">
        <v>4.5599999999999996</v>
      </c>
      <c r="I70" s="58">
        <v>4.1500000000000004</v>
      </c>
      <c r="J70" s="58">
        <v>4.1399999999999997</v>
      </c>
      <c r="K70" s="58">
        <v>4.1500000000000004</v>
      </c>
      <c r="L70" s="58">
        <v>4.03</v>
      </c>
      <c r="M70" s="58">
        <v>4.4000000000000004</v>
      </c>
      <c r="N70" s="58">
        <v>7.11</v>
      </c>
      <c r="O70" s="58">
        <v>4.25</v>
      </c>
      <c r="P70" s="58">
        <v>4.4000000000000004</v>
      </c>
      <c r="Q70" s="58">
        <v>5.71</v>
      </c>
      <c r="R70" s="58">
        <v>4.7300000000000004</v>
      </c>
      <c r="S70" s="58">
        <v>4.47</v>
      </c>
      <c r="T70" s="58">
        <v>4.63</v>
      </c>
      <c r="U70" s="58">
        <v>4.13</v>
      </c>
      <c r="V70" s="58">
        <v>5.81</v>
      </c>
      <c r="W70" s="58">
        <v>4.3099999999999996</v>
      </c>
      <c r="X70" s="58">
        <v>7.15</v>
      </c>
      <c r="Y70" s="58">
        <v>4.4800000000000004</v>
      </c>
      <c r="Z70" s="58">
        <v>4.3899999999999997</v>
      </c>
      <c r="AA70" s="58">
        <v>4.18</v>
      </c>
      <c r="AB70" s="58">
        <v>4.09</v>
      </c>
      <c r="AC70" s="58">
        <v>4.26</v>
      </c>
      <c r="AD70" s="65"/>
      <c r="AE70" s="56">
        <f t="shared" si="11"/>
        <v>0.1899999999999995</v>
      </c>
      <c r="AF70" s="56">
        <f t="shared" si="11"/>
        <v>0.21999999999999975</v>
      </c>
      <c r="AG70" s="56">
        <f t="shared" si="10"/>
        <v>1.04</v>
      </c>
      <c r="AH70" s="56">
        <f t="shared" si="10"/>
        <v>0.5699999999999994</v>
      </c>
      <c r="AI70" s="56">
        <f t="shared" si="10"/>
        <v>0.52999999999999936</v>
      </c>
      <c r="AJ70" s="56">
        <f t="shared" si="10"/>
        <v>0.12000000000000011</v>
      </c>
      <c r="AK70" s="56">
        <f t="shared" si="10"/>
        <v>0.10999999999999943</v>
      </c>
      <c r="AL70" s="56">
        <f t="shared" si="10"/>
        <v>0.12000000000000011</v>
      </c>
      <c r="AM70" s="56">
        <f t="shared" si="10"/>
        <v>0</v>
      </c>
      <c r="AN70" s="56">
        <f t="shared" si="10"/>
        <v>0.37000000000000011</v>
      </c>
      <c r="AO70" s="56">
        <f t="shared" si="10"/>
        <v>3.08</v>
      </c>
      <c r="AP70" s="56">
        <f t="shared" si="8"/>
        <v>0.21999999999999975</v>
      </c>
      <c r="AQ70" s="56">
        <f t="shared" si="8"/>
        <v>0.37000000000000011</v>
      </c>
      <c r="AR70" s="56">
        <f t="shared" si="8"/>
        <v>1.6799999999999997</v>
      </c>
      <c r="AS70" s="56">
        <f t="shared" si="8"/>
        <v>0.70000000000000018</v>
      </c>
      <c r="AT70" s="56">
        <f t="shared" si="8"/>
        <v>0.4399999999999995</v>
      </c>
      <c r="AU70" s="56">
        <f t="shared" si="7"/>
        <v>0.59999999999999964</v>
      </c>
      <c r="AV70" s="56">
        <f t="shared" si="7"/>
        <v>9.9999999999999645E-2</v>
      </c>
      <c r="AW70" s="56">
        <f t="shared" si="7"/>
        <v>1.7799999999999994</v>
      </c>
      <c r="AX70" s="56">
        <f t="shared" si="7"/>
        <v>0.27999999999999936</v>
      </c>
      <c r="AY70" s="56">
        <f t="shared" si="7"/>
        <v>3.12</v>
      </c>
      <c r="AZ70" s="56">
        <f t="shared" si="6"/>
        <v>0.45000000000000018</v>
      </c>
      <c r="BA70" s="56">
        <f t="shared" si="5"/>
        <v>0.35999999999999943</v>
      </c>
      <c r="BB70" s="56">
        <f t="shared" si="5"/>
        <v>0.14999999999999947</v>
      </c>
      <c r="BC70" s="56">
        <f t="shared" si="5"/>
        <v>5.9999999999999609E-2</v>
      </c>
      <c r="BD70" s="56">
        <f t="shared" si="5"/>
        <v>0.22999999999999954</v>
      </c>
    </row>
    <row r="71" spans="1:56" ht="18.75" customHeight="1" thickBot="1" x14ac:dyDescent="0.3">
      <c r="A71" s="56">
        <f t="shared" si="12"/>
        <v>2007</v>
      </c>
      <c r="B71" s="56">
        <f t="shared" si="13"/>
        <v>12</v>
      </c>
      <c r="C71" s="59" t="s">
        <v>341</v>
      </c>
      <c r="D71" s="60">
        <v>4.3499999999999996</v>
      </c>
      <c r="E71" s="60">
        <v>4.41</v>
      </c>
      <c r="F71" s="60">
        <v>5.08</v>
      </c>
      <c r="G71" s="60">
        <v>4.5999999999999996</v>
      </c>
      <c r="H71" s="60">
        <v>4.68</v>
      </c>
      <c r="I71" s="60">
        <v>4.33</v>
      </c>
      <c r="J71" s="60">
        <v>4.34</v>
      </c>
      <c r="K71" s="60">
        <v>4.3499999999999996</v>
      </c>
      <c r="L71" s="60">
        <v>4.21</v>
      </c>
      <c r="M71" s="60">
        <v>4.53</v>
      </c>
      <c r="N71" s="60">
        <v>6.93</v>
      </c>
      <c r="O71" s="60">
        <v>4.45</v>
      </c>
      <c r="P71" s="60">
        <v>4.54</v>
      </c>
      <c r="Q71" s="60">
        <v>5.0999999999999996</v>
      </c>
      <c r="R71" s="60">
        <v>4.9400000000000004</v>
      </c>
      <c r="S71" s="60">
        <v>4.68</v>
      </c>
      <c r="T71" s="60">
        <v>4.8099999999999996</v>
      </c>
      <c r="U71" s="60">
        <v>4.34</v>
      </c>
      <c r="V71" s="60">
        <v>5.86</v>
      </c>
      <c r="W71" s="60">
        <v>4.47</v>
      </c>
      <c r="X71" s="60">
        <v>7.05</v>
      </c>
      <c r="Y71" s="60">
        <v>4.6100000000000003</v>
      </c>
      <c r="Z71" s="60">
        <v>4.55</v>
      </c>
      <c r="AA71" s="60">
        <v>4.3499999999999996</v>
      </c>
      <c r="AB71" s="60">
        <v>4.3099999999999996</v>
      </c>
      <c r="AC71" s="60">
        <v>4.7</v>
      </c>
      <c r="AD71" s="65"/>
      <c r="AE71" s="56">
        <f t="shared" si="11"/>
        <v>0.13999999999999968</v>
      </c>
      <c r="AF71" s="56">
        <f t="shared" si="11"/>
        <v>0.20000000000000018</v>
      </c>
      <c r="AG71" s="56">
        <f t="shared" si="10"/>
        <v>0.87000000000000011</v>
      </c>
      <c r="AH71" s="56">
        <f t="shared" si="10"/>
        <v>0.38999999999999968</v>
      </c>
      <c r="AI71" s="56">
        <f t="shared" si="10"/>
        <v>0.46999999999999975</v>
      </c>
      <c r="AJ71" s="56">
        <f t="shared" si="10"/>
        <v>0.12000000000000011</v>
      </c>
      <c r="AK71" s="56">
        <f t="shared" si="10"/>
        <v>0.12999999999999989</v>
      </c>
      <c r="AL71" s="56">
        <f t="shared" si="10"/>
        <v>0.13999999999999968</v>
      </c>
      <c r="AM71" s="56">
        <f t="shared" si="10"/>
        <v>0</v>
      </c>
      <c r="AN71" s="56">
        <f t="shared" si="10"/>
        <v>0.32000000000000028</v>
      </c>
      <c r="AO71" s="56">
        <f t="shared" si="10"/>
        <v>2.7199999999999998</v>
      </c>
      <c r="AP71" s="56">
        <f t="shared" si="8"/>
        <v>0.24000000000000021</v>
      </c>
      <c r="AQ71" s="56">
        <f t="shared" si="8"/>
        <v>0.33000000000000007</v>
      </c>
      <c r="AR71" s="56">
        <f t="shared" si="8"/>
        <v>0.88999999999999968</v>
      </c>
      <c r="AS71" s="56">
        <f t="shared" si="8"/>
        <v>0.73000000000000043</v>
      </c>
      <c r="AT71" s="56">
        <f t="shared" si="8"/>
        <v>0.46999999999999975</v>
      </c>
      <c r="AU71" s="56">
        <f t="shared" si="7"/>
        <v>0.59999999999999964</v>
      </c>
      <c r="AV71" s="56">
        <f t="shared" si="7"/>
        <v>0.12999999999999989</v>
      </c>
      <c r="AW71" s="56">
        <f t="shared" si="7"/>
        <v>1.6500000000000004</v>
      </c>
      <c r="AX71" s="56">
        <f t="shared" si="7"/>
        <v>0.25999999999999979</v>
      </c>
      <c r="AY71" s="56">
        <f t="shared" si="7"/>
        <v>2.84</v>
      </c>
      <c r="AZ71" s="56">
        <f t="shared" si="6"/>
        <v>0.40000000000000036</v>
      </c>
      <c r="BA71" s="56">
        <f t="shared" si="5"/>
        <v>0.33999999999999986</v>
      </c>
      <c r="BB71" s="56">
        <f t="shared" si="5"/>
        <v>0.13999999999999968</v>
      </c>
      <c r="BC71" s="56">
        <f t="shared" si="5"/>
        <v>9.9999999999999645E-2</v>
      </c>
      <c r="BD71" s="56">
        <f t="shared" si="5"/>
        <v>0.49000000000000021</v>
      </c>
    </row>
    <row r="72" spans="1:56" ht="18.75" customHeight="1" thickBot="1" x14ac:dyDescent="0.3">
      <c r="A72" s="56">
        <f t="shared" si="12"/>
        <v>2007</v>
      </c>
      <c r="B72" s="56">
        <f t="shared" si="13"/>
        <v>11</v>
      </c>
      <c r="C72" s="61" t="s">
        <v>342</v>
      </c>
      <c r="D72" s="58">
        <v>4.21</v>
      </c>
      <c r="E72" s="58">
        <v>4.28</v>
      </c>
      <c r="F72" s="58">
        <v>4.9400000000000004</v>
      </c>
      <c r="G72" s="58">
        <v>4.5999999999999996</v>
      </c>
      <c r="H72" s="58">
        <v>4.55</v>
      </c>
      <c r="I72" s="58">
        <v>4.21</v>
      </c>
      <c r="J72" s="58">
        <v>4.22</v>
      </c>
      <c r="K72" s="58">
        <v>4.2300000000000004</v>
      </c>
      <c r="L72" s="58">
        <v>4.09</v>
      </c>
      <c r="M72" s="58">
        <v>4.43</v>
      </c>
      <c r="N72" s="58">
        <v>6.74</v>
      </c>
      <c r="O72" s="58">
        <v>4.3099999999999996</v>
      </c>
      <c r="P72" s="58">
        <v>4.45</v>
      </c>
      <c r="Q72" s="58">
        <v>5.12</v>
      </c>
      <c r="R72" s="58">
        <v>4.57</v>
      </c>
      <c r="S72" s="58">
        <v>4.5599999999999996</v>
      </c>
      <c r="T72" s="58">
        <v>4.72</v>
      </c>
      <c r="U72" s="58">
        <v>4.21</v>
      </c>
      <c r="V72" s="58">
        <v>5.7</v>
      </c>
      <c r="W72" s="58">
        <v>4.3600000000000003</v>
      </c>
      <c r="X72" s="58">
        <v>6.96</v>
      </c>
      <c r="Y72" s="58">
        <v>4.59</v>
      </c>
      <c r="Z72" s="58">
        <v>4.4000000000000004</v>
      </c>
      <c r="AA72" s="58">
        <v>4.25</v>
      </c>
      <c r="AB72" s="58">
        <v>4.22</v>
      </c>
      <c r="AC72" s="58">
        <v>4.74</v>
      </c>
      <c r="AD72" s="65"/>
      <c r="AE72" s="56">
        <f t="shared" si="11"/>
        <v>0.12000000000000011</v>
      </c>
      <c r="AF72" s="56">
        <f t="shared" si="11"/>
        <v>0.19000000000000039</v>
      </c>
      <c r="AG72" s="56">
        <f t="shared" si="10"/>
        <v>0.85000000000000053</v>
      </c>
      <c r="AH72" s="56">
        <f t="shared" si="10"/>
        <v>0.50999999999999979</v>
      </c>
      <c r="AI72" s="56">
        <f t="shared" si="10"/>
        <v>0.45999999999999996</v>
      </c>
      <c r="AJ72" s="56">
        <f t="shared" si="10"/>
        <v>0.12000000000000011</v>
      </c>
      <c r="AK72" s="56">
        <f t="shared" si="10"/>
        <v>0.12999999999999989</v>
      </c>
      <c r="AL72" s="56">
        <f t="shared" si="10"/>
        <v>0.14000000000000057</v>
      </c>
      <c r="AM72" s="56">
        <f t="shared" si="10"/>
        <v>0</v>
      </c>
      <c r="AN72" s="56">
        <f t="shared" si="10"/>
        <v>0.33999999999999986</v>
      </c>
      <c r="AO72" s="56">
        <f t="shared" si="10"/>
        <v>2.6500000000000004</v>
      </c>
      <c r="AP72" s="56">
        <f t="shared" si="8"/>
        <v>0.21999999999999975</v>
      </c>
      <c r="AQ72" s="56">
        <f t="shared" si="8"/>
        <v>0.36000000000000032</v>
      </c>
      <c r="AR72" s="56">
        <f t="shared" si="8"/>
        <v>1.0300000000000002</v>
      </c>
      <c r="AS72" s="56">
        <f t="shared" si="8"/>
        <v>0.48000000000000043</v>
      </c>
      <c r="AT72" s="56">
        <f t="shared" si="8"/>
        <v>0.46999999999999975</v>
      </c>
      <c r="AU72" s="56">
        <f t="shared" si="7"/>
        <v>0.62999999999999989</v>
      </c>
      <c r="AV72" s="56">
        <f t="shared" si="7"/>
        <v>0.12000000000000011</v>
      </c>
      <c r="AW72" s="56">
        <f t="shared" si="7"/>
        <v>1.6100000000000003</v>
      </c>
      <c r="AX72" s="56">
        <f t="shared" si="7"/>
        <v>0.27000000000000046</v>
      </c>
      <c r="AY72" s="56">
        <f t="shared" si="7"/>
        <v>2.87</v>
      </c>
      <c r="AZ72" s="56">
        <f t="shared" si="6"/>
        <v>0.5</v>
      </c>
      <c r="BA72" s="56">
        <f t="shared" si="5"/>
        <v>0.3100000000000005</v>
      </c>
      <c r="BB72" s="56">
        <f t="shared" si="5"/>
        <v>0.16000000000000014</v>
      </c>
      <c r="BC72" s="56">
        <f t="shared" si="5"/>
        <v>0.12999999999999989</v>
      </c>
      <c r="BD72" s="56">
        <f t="shared" si="5"/>
        <v>0.65000000000000036</v>
      </c>
    </row>
    <row r="73" spans="1:56" ht="18.75" customHeight="1" thickBot="1" x14ac:dyDescent="0.3">
      <c r="A73" s="56">
        <f t="shared" si="12"/>
        <v>2007</v>
      </c>
      <c r="B73" s="56">
        <f t="shared" si="13"/>
        <v>10</v>
      </c>
      <c r="C73" s="59" t="s">
        <v>343</v>
      </c>
      <c r="D73" s="60">
        <v>4.4000000000000004</v>
      </c>
      <c r="E73" s="60">
        <v>4.42</v>
      </c>
      <c r="F73" s="60">
        <v>4.59</v>
      </c>
      <c r="G73" s="60">
        <v>4.5999999999999996</v>
      </c>
      <c r="H73" s="60">
        <v>4.53</v>
      </c>
      <c r="I73" s="60">
        <v>4.3899999999999997</v>
      </c>
      <c r="J73" s="60">
        <v>4.38</v>
      </c>
      <c r="K73" s="60">
        <v>4.4000000000000004</v>
      </c>
      <c r="L73" s="60">
        <v>4.28</v>
      </c>
      <c r="M73" s="60">
        <v>4.58</v>
      </c>
      <c r="N73" s="60">
        <v>6.61</v>
      </c>
      <c r="O73" s="60">
        <v>4.3899999999999997</v>
      </c>
      <c r="P73" s="60">
        <v>4.59</v>
      </c>
      <c r="Q73" s="60">
        <v>5.0599999999999996</v>
      </c>
      <c r="R73" s="60">
        <v>4.72</v>
      </c>
      <c r="S73" s="60">
        <v>4.63</v>
      </c>
      <c r="T73" s="60">
        <v>4.92</v>
      </c>
      <c r="U73" s="60">
        <v>4.38</v>
      </c>
      <c r="V73" s="60">
        <v>5.64</v>
      </c>
      <c r="W73" s="60">
        <v>4.5199999999999996</v>
      </c>
      <c r="X73" s="60">
        <v>6.85</v>
      </c>
      <c r="Y73" s="60">
        <v>4.6399999999999997</v>
      </c>
      <c r="Z73" s="60">
        <v>4.59</v>
      </c>
      <c r="AA73" s="60">
        <v>4.38</v>
      </c>
      <c r="AB73" s="60">
        <v>4.3099999999999996</v>
      </c>
      <c r="AC73" s="60">
        <v>5</v>
      </c>
      <c r="AD73" s="65"/>
      <c r="AE73" s="56">
        <f t="shared" si="11"/>
        <v>0.12000000000000011</v>
      </c>
      <c r="AF73" s="56">
        <f t="shared" si="11"/>
        <v>0.13999999999999968</v>
      </c>
      <c r="AG73" s="56">
        <f t="shared" si="10"/>
        <v>0.30999999999999961</v>
      </c>
      <c r="AH73" s="56">
        <f t="shared" si="10"/>
        <v>0.3199999999999994</v>
      </c>
      <c r="AI73" s="56">
        <f t="shared" si="10"/>
        <v>0.25</v>
      </c>
      <c r="AJ73" s="56">
        <f t="shared" si="10"/>
        <v>0.10999999999999943</v>
      </c>
      <c r="AK73" s="56">
        <f t="shared" si="10"/>
        <v>9.9999999999999645E-2</v>
      </c>
      <c r="AL73" s="56">
        <f t="shared" si="10"/>
        <v>0.12000000000000011</v>
      </c>
      <c r="AM73" s="56">
        <f t="shared" si="10"/>
        <v>0</v>
      </c>
      <c r="AN73" s="56">
        <f t="shared" si="10"/>
        <v>0.29999999999999982</v>
      </c>
      <c r="AO73" s="56">
        <f t="shared" si="10"/>
        <v>2.33</v>
      </c>
      <c r="AP73" s="56">
        <f t="shared" si="8"/>
        <v>0.10999999999999943</v>
      </c>
      <c r="AQ73" s="56">
        <f t="shared" si="8"/>
        <v>0.30999999999999961</v>
      </c>
      <c r="AR73" s="56">
        <f t="shared" si="8"/>
        <v>0.77999999999999936</v>
      </c>
      <c r="AS73" s="56">
        <f t="shared" si="8"/>
        <v>0.4399999999999995</v>
      </c>
      <c r="AT73" s="56">
        <f t="shared" si="8"/>
        <v>0.34999999999999964</v>
      </c>
      <c r="AU73" s="56">
        <f t="shared" si="7"/>
        <v>0.63999999999999968</v>
      </c>
      <c r="AV73" s="56">
        <f t="shared" si="7"/>
        <v>9.9999999999999645E-2</v>
      </c>
      <c r="AW73" s="56">
        <f t="shared" si="7"/>
        <v>1.3599999999999994</v>
      </c>
      <c r="AX73" s="56">
        <f t="shared" si="7"/>
        <v>0.23999999999999932</v>
      </c>
      <c r="AY73" s="56">
        <f t="shared" si="7"/>
        <v>2.5699999999999994</v>
      </c>
      <c r="AZ73" s="56">
        <f t="shared" si="6"/>
        <v>0.35999999999999943</v>
      </c>
      <c r="BA73" s="56">
        <f t="shared" si="5"/>
        <v>0.30999999999999961</v>
      </c>
      <c r="BB73" s="56">
        <f t="shared" si="5"/>
        <v>9.9999999999999645E-2</v>
      </c>
      <c r="BC73" s="56">
        <f t="shared" si="5"/>
        <v>2.9999999999999361E-2</v>
      </c>
      <c r="BD73" s="56">
        <f t="shared" si="5"/>
        <v>0.71999999999999975</v>
      </c>
    </row>
    <row r="74" spans="1:56" ht="18.75" customHeight="1" thickBot="1" x14ac:dyDescent="0.3">
      <c r="A74" s="56">
        <f t="shared" si="12"/>
        <v>2007</v>
      </c>
      <c r="B74" s="56">
        <f t="shared" si="13"/>
        <v>9</v>
      </c>
      <c r="C74" s="61" t="s">
        <v>344</v>
      </c>
      <c r="D74" s="58">
        <v>4.33</v>
      </c>
      <c r="E74" s="58">
        <v>4.3899999999999997</v>
      </c>
      <c r="F74" s="58">
        <v>4.4400000000000004</v>
      </c>
      <c r="G74" s="58">
        <v>4.45</v>
      </c>
      <c r="H74" s="58">
        <v>4.57</v>
      </c>
      <c r="I74" s="58">
        <v>4.3600000000000003</v>
      </c>
      <c r="J74" s="58">
        <v>4.34</v>
      </c>
      <c r="K74" s="58">
        <v>4.3600000000000003</v>
      </c>
      <c r="L74" s="58">
        <v>4.22</v>
      </c>
      <c r="M74" s="58">
        <v>4.5599999999999996</v>
      </c>
      <c r="N74" s="58">
        <v>6.67</v>
      </c>
      <c r="O74" s="58">
        <v>4.32</v>
      </c>
      <c r="P74" s="58">
        <v>4.57</v>
      </c>
      <c r="Q74" s="58">
        <v>5.21</v>
      </c>
      <c r="R74" s="58">
        <v>4.72</v>
      </c>
      <c r="S74" s="58">
        <v>4.6399999999999997</v>
      </c>
      <c r="T74" s="58">
        <v>4.8499999999999996</v>
      </c>
      <c r="U74" s="58">
        <v>4.34</v>
      </c>
      <c r="V74" s="58">
        <v>5.69</v>
      </c>
      <c r="W74" s="58">
        <v>4.5</v>
      </c>
      <c r="X74" s="58">
        <v>6.84</v>
      </c>
      <c r="Y74" s="58">
        <v>4.6100000000000003</v>
      </c>
      <c r="Z74" s="58">
        <v>4.6900000000000004</v>
      </c>
      <c r="AA74" s="58">
        <v>4.3600000000000003</v>
      </c>
      <c r="AB74" s="58">
        <v>4.22</v>
      </c>
      <c r="AC74" s="58">
        <v>5.05</v>
      </c>
      <c r="AD74" s="65"/>
      <c r="AE74" s="56">
        <f t="shared" si="11"/>
        <v>0.11000000000000032</v>
      </c>
      <c r="AF74" s="56">
        <f t="shared" si="11"/>
        <v>0.16999999999999993</v>
      </c>
      <c r="AG74" s="56">
        <f t="shared" si="10"/>
        <v>0.22000000000000064</v>
      </c>
      <c r="AH74" s="56">
        <f t="shared" si="10"/>
        <v>0.23000000000000043</v>
      </c>
      <c r="AI74" s="56">
        <f t="shared" si="10"/>
        <v>0.35000000000000053</v>
      </c>
      <c r="AJ74" s="56">
        <f t="shared" si="10"/>
        <v>0.14000000000000057</v>
      </c>
      <c r="AK74" s="56">
        <f t="shared" si="10"/>
        <v>0.12000000000000011</v>
      </c>
      <c r="AL74" s="56">
        <f t="shared" si="10"/>
        <v>0.14000000000000057</v>
      </c>
      <c r="AM74" s="56">
        <f t="shared" si="10"/>
        <v>0</v>
      </c>
      <c r="AN74" s="56">
        <f t="shared" si="10"/>
        <v>0.33999999999999986</v>
      </c>
      <c r="AO74" s="56">
        <f t="shared" si="10"/>
        <v>2.4500000000000002</v>
      </c>
      <c r="AP74" s="56">
        <f t="shared" si="8"/>
        <v>0.10000000000000053</v>
      </c>
      <c r="AQ74" s="56">
        <f t="shared" si="8"/>
        <v>0.35000000000000053</v>
      </c>
      <c r="AR74" s="56">
        <f t="shared" si="8"/>
        <v>0.99000000000000021</v>
      </c>
      <c r="AS74" s="56">
        <f t="shared" si="8"/>
        <v>0.5</v>
      </c>
      <c r="AT74" s="56">
        <f t="shared" si="8"/>
        <v>0.41999999999999993</v>
      </c>
      <c r="AU74" s="56">
        <f t="shared" si="7"/>
        <v>0.62999999999999989</v>
      </c>
      <c r="AV74" s="56">
        <f t="shared" si="7"/>
        <v>0.12000000000000011</v>
      </c>
      <c r="AW74" s="56">
        <f t="shared" si="7"/>
        <v>1.4700000000000006</v>
      </c>
      <c r="AX74" s="56">
        <f t="shared" si="7"/>
        <v>0.28000000000000025</v>
      </c>
      <c r="AY74" s="56">
        <f t="shared" si="7"/>
        <v>2.62</v>
      </c>
      <c r="AZ74" s="56">
        <f t="shared" si="6"/>
        <v>0.39000000000000057</v>
      </c>
      <c r="BA74" s="56">
        <f t="shared" si="5"/>
        <v>0.47000000000000064</v>
      </c>
      <c r="BB74" s="56">
        <f t="shared" si="5"/>
        <v>0.14000000000000057</v>
      </c>
      <c r="BC74" s="56">
        <f t="shared" si="5"/>
        <v>0</v>
      </c>
      <c r="BD74" s="56">
        <f t="shared" si="5"/>
        <v>0.83000000000000007</v>
      </c>
    </row>
    <row r="75" spans="1:56" ht="18.75" customHeight="1" thickBot="1" x14ac:dyDescent="0.3">
      <c r="A75" s="56">
        <f t="shared" si="12"/>
        <v>2007</v>
      </c>
      <c r="B75" s="56">
        <f t="shared" si="13"/>
        <v>8</v>
      </c>
      <c r="C75" s="59" t="s">
        <v>345</v>
      </c>
      <c r="D75" s="60">
        <v>4.38</v>
      </c>
      <c r="E75" s="60">
        <v>4.4400000000000004</v>
      </c>
      <c r="F75" s="60">
        <v>4.79</v>
      </c>
      <c r="G75" s="60">
        <v>4.4400000000000004</v>
      </c>
      <c r="H75" s="60">
        <v>4.45</v>
      </c>
      <c r="I75" s="60">
        <v>4.3899999999999997</v>
      </c>
      <c r="J75" s="60">
        <v>4.3899999999999997</v>
      </c>
      <c r="K75" s="60">
        <v>4.3899999999999997</v>
      </c>
      <c r="L75" s="60">
        <v>4.3</v>
      </c>
      <c r="M75" s="60">
        <v>4.62</v>
      </c>
      <c r="N75" s="60">
        <v>6.8</v>
      </c>
      <c r="O75" s="60">
        <v>4.4000000000000004</v>
      </c>
      <c r="P75" s="60">
        <v>4.58</v>
      </c>
      <c r="Q75" s="60">
        <v>5.32</v>
      </c>
      <c r="R75" s="60">
        <v>4.8</v>
      </c>
      <c r="S75" s="60">
        <v>4.68</v>
      </c>
      <c r="T75" s="60">
        <v>4.9400000000000004</v>
      </c>
      <c r="U75" s="60">
        <v>4.38</v>
      </c>
      <c r="V75" s="60">
        <v>5.68</v>
      </c>
      <c r="W75" s="60">
        <v>4.5599999999999996</v>
      </c>
      <c r="X75" s="60">
        <v>6.87</v>
      </c>
      <c r="Y75" s="60">
        <v>4.6500000000000004</v>
      </c>
      <c r="Z75" s="60">
        <v>4.82</v>
      </c>
      <c r="AA75" s="60">
        <v>4.4000000000000004</v>
      </c>
      <c r="AB75" s="60">
        <v>4.25</v>
      </c>
      <c r="AC75" s="60">
        <v>5.19</v>
      </c>
      <c r="AD75" s="65"/>
      <c r="AE75" s="56">
        <f t="shared" si="11"/>
        <v>8.0000000000000071E-2</v>
      </c>
      <c r="AF75" s="56">
        <f t="shared" si="11"/>
        <v>0.14000000000000057</v>
      </c>
      <c r="AG75" s="56">
        <f t="shared" si="10"/>
        <v>0.49000000000000021</v>
      </c>
      <c r="AH75" s="56">
        <f t="shared" si="10"/>
        <v>0.14000000000000057</v>
      </c>
      <c r="AI75" s="56">
        <f t="shared" si="10"/>
        <v>0.15000000000000036</v>
      </c>
      <c r="AJ75" s="56">
        <f t="shared" si="10"/>
        <v>8.9999999999999858E-2</v>
      </c>
      <c r="AK75" s="56">
        <f t="shared" si="10"/>
        <v>8.9999999999999858E-2</v>
      </c>
      <c r="AL75" s="56">
        <f t="shared" si="10"/>
        <v>8.9999999999999858E-2</v>
      </c>
      <c r="AM75" s="56">
        <f t="shared" si="10"/>
        <v>0</v>
      </c>
      <c r="AN75" s="56">
        <f t="shared" si="10"/>
        <v>0.32000000000000028</v>
      </c>
      <c r="AO75" s="56">
        <f t="shared" si="10"/>
        <v>2.5</v>
      </c>
      <c r="AP75" s="56">
        <f t="shared" si="8"/>
        <v>0.10000000000000053</v>
      </c>
      <c r="AQ75" s="56">
        <f t="shared" si="8"/>
        <v>0.28000000000000025</v>
      </c>
      <c r="AR75" s="56">
        <f t="shared" si="8"/>
        <v>1.0200000000000005</v>
      </c>
      <c r="AS75" s="56">
        <f t="shared" si="8"/>
        <v>0.5</v>
      </c>
      <c r="AT75" s="56">
        <f t="shared" si="8"/>
        <v>0.37999999999999989</v>
      </c>
      <c r="AU75" s="56">
        <f t="shared" si="7"/>
        <v>0.64000000000000057</v>
      </c>
      <c r="AV75" s="56">
        <f t="shared" si="7"/>
        <v>8.0000000000000071E-2</v>
      </c>
      <c r="AW75" s="56">
        <f t="shared" si="7"/>
        <v>1.38</v>
      </c>
      <c r="AX75" s="56">
        <f t="shared" si="7"/>
        <v>0.25999999999999979</v>
      </c>
      <c r="AY75" s="56">
        <f t="shared" si="7"/>
        <v>2.5700000000000003</v>
      </c>
      <c r="AZ75" s="56">
        <f t="shared" si="6"/>
        <v>0.35000000000000053</v>
      </c>
      <c r="BA75" s="56">
        <f t="shared" si="5"/>
        <v>0.52000000000000046</v>
      </c>
      <c r="BB75" s="56">
        <f t="shared" si="5"/>
        <v>0.10000000000000053</v>
      </c>
      <c r="BC75" s="56">
        <f t="shared" si="5"/>
        <v>-4.9999999999999822E-2</v>
      </c>
      <c r="BD75" s="56">
        <f t="shared" si="5"/>
        <v>0.89000000000000057</v>
      </c>
    </row>
    <row r="76" spans="1:56" ht="18.75" customHeight="1" thickBot="1" x14ac:dyDescent="0.3">
      <c r="A76" s="56">
        <f t="shared" si="12"/>
        <v>2007</v>
      </c>
      <c r="B76" s="56">
        <f t="shared" si="13"/>
        <v>7</v>
      </c>
      <c r="C76" s="61" t="s">
        <v>346</v>
      </c>
      <c r="D76" s="58">
        <v>4.59</v>
      </c>
      <c r="E76" s="58">
        <v>4.62</v>
      </c>
      <c r="F76" s="58">
        <v>4.79</v>
      </c>
      <c r="G76" s="58">
        <v>4.4400000000000004</v>
      </c>
      <c r="H76" s="58">
        <v>4.54</v>
      </c>
      <c r="I76" s="58">
        <v>4.58</v>
      </c>
      <c r="J76" s="58">
        <v>4.59</v>
      </c>
      <c r="K76" s="58">
        <v>4.58</v>
      </c>
      <c r="L76" s="58">
        <v>4.5</v>
      </c>
      <c r="M76" s="58">
        <v>4.79</v>
      </c>
      <c r="N76" s="58">
        <v>6.58</v>
      </c>
      <c r="O76" s="58">
        <v>4.59</v>
      </c>
      <c r="P76" s="58">
        <v>4.76</v>
      </c>
      <c r="Q76" s="58">
        <v>5.28</v>
      </c>
      <c r="R76" s="58">
        <v>4.8899999999999997</v>
      </c>
      <c r="S76" s="58">
        <v>4.84</v>
      </c>
      <c r="T76" s="58">
        <v>5.18</v>
      </c>
      <c r="U76" s="58">
        <v>4.57</v>
      </c>
      <c r="V76" s="58">
        <v>5.6</v>
      </c>
      <c r="W76" s="58">
        <v>4.7300000000000004</v>
      </c>
      <c r="X76" s="58">
        <v>6.83</v>
      </c>
      <c r="Y76" s="58">
        <v>4.7</v>
      </c>
      <c r="Z76" s="58">
        <v>4.72</v>
      </c>
      <c r="AA76" s="58">
        <v>4.5999999999999996</v>
      </c>
      <c r="AB76" s="58">
        <v>4.45</v>
      </c>
      <c r="AC76" s="58">
        <v>5.46</v>
      </c>
      <c r="AD76" s="65"/>
      <c r="AE76" s="56">
        <f t="shared" si="11"/>
        <v>8.9999999999999858E-2</v>
      </c>
      <c r="AF76" s="56">
        <f t="shared" si="11"/>
        <v>0.12000000000000011</v>
      </c>
      <c r="AG76" s="56">
        <f t="shared" si="10"/>
        <v>0.29000000000000004</v>
      </c>
      <c r="AH76" s="56">
        <f t="shared" si="10"/>
        <v>-5.9999999999999609E-2</v>
      </c>
      <c r="AI76" s="56">
        <f t="shared" si="10"/>
        <v>4.0000000000000036E-2</v>
      </c>
      <c r="AJ76" s="56">
        <f t="shared" si="10"/>
        <v>8.0000000000000071E-2</v>
      </c>
      <c r="AK76" s="56">
        <f t="shared" si="10"/>
        <v>8.9999999999999858E-2</v>
      </c>
      <c r="AL76" s="56">
        <f t="shared" si="10"/>
        <v>8.0000000000000071E-2</v>
      </c>
      <c r="AM76" s="56">
        <f t="shared" si="10"/>
        <v>0</v>
      </c>
      <c r="AN76" s="56">
        <f t="shared" si="10"/>
        <v>0.29000000000000004</v>
      </c>
      <c r="AO76" s="56">
        <f t="shared" si="10"/>
        <v>2.08</v>
      </c>
      <c r="AP76" s="56">
        <f t="shared" si="8"/>
        <v>8.9999999999999858E-2</v>
      </c>
      <c r="AQ76" s="56">
        <f t="shared" si="8"/>
        <v>0.25999999999999979</v>
      </c>
      <c r="AR76" s="56">
        <f t="shared" si="8"/>
        <v>0.78000000000000025</v>
      </c>
      <c r="AS76" s="56">
        <f t="shared" si="8"/>
        <v>0.38999999999999968</v>
      </c>
      <c r="AT76" s="56">
        <f t="shared" si="8"/>
        <v>0.33999999999999986</v>
      </c>
      <c r="AU76" s="56">
        <f t="shared" si="7"/>
        <v>0.67999999999999972</v>
      </c>
      <c r="AV76" s="56">
        <f t="shared" si="7"/>
        <v>7.0000000000000284E-2</v>
      </c>
      <c r="AW76" s="56">
        <f t="shared" si="7"/>
        <v>1.0999999999999996</v>
      </c>
      <c r="AX76" s="56">
        <f t="shared" si="7"/>
        <v>0.23000000000000043</v>
      </c>
      <c r="AY76" s="56">
        <f t="shared" si="7"/>
        <v>2.33</v>
      </c>
      <c r="AZ76" s="56">
        <f t="shared" si="6"/>
        <v>0.20000000000000018</v>
      </c>
      <c r="BA76" s="56">
        <f t="shared" si="5"/>
        <v>0.21999999999999975</v>
      </c>
      <c r="BB76" s="56">
        <f t="shared" si="5"/>
        <v>9.9999999999999645E-2</v>
      </c>
      <c r="BC76" s="56">
        <f t="shared" si="5"/>
        <v>-4.9999999999999822E-2</v>
      </c>
      <c r="BD76" s="56">
        <f t="shared" si="5"/>
        <v>0.96</v>
      </c>
    </row>
    <row r="77" spans="1:56" ht="18.75" customHeight="1" thickBot="1" x14ac:dyDescent="0.3">
      <c r="A77" s="56">
        <f>1*LEFT(C77,4)</f>
        <v>2007</v>
      </c>
      <c r="B77" s="56">
        <f>1*RIGHT(C77, 2)</f>
        <v>6</v>
      </c>
      <c r="C77" s="59" t="s">
        <v>347</v>
      </c>
      <c r="D77" s="60">
        <v>4.63</v>
      </c>
      <c r="E77" s="60">
        <v>4.6399999999999997</v>
      </c>
      <c r="F77" s="60">
        <v>4.57</v>
      </c>
      <c r="G77" s="60">
        <v>4.4400000000000004</v>
      </c>
      <c r="H77" s="60">
        <v>4.47</v>
      </c>
      <c r="I77" s="60">
        <v>4.6500000000000004</v>
      </c>
      <c r="J77" s="60">
        <v>4.62</v>
      </c>
      <c r="K77" s="60">
        <v>4.62</v>
      </c>
      <c r="L77" s="60">
        <v>4.5599999999999996</v>
      </c>
      <c r="M77" s="60">
        <v>4.8</v>
      </c>
      <c r="N77" s="60">
        <v>6.71</v>
      </c>
      <c r="O77" s="60">
        <v>4.62</v>
      </c>
      <c r="P77" s="60">
        <v>4.7699999999999996</v>
      </c>
      <c r="Q77" s="60">
        <v>5.62</v>
      </c>
      <c r="R77" s="60">
        <v>4.57</v>
      </c>
      <c r="S77" s="60">
        <v>4.8499999999999996</v>
      </c>
      <c r="T77" s="60">
        <v>5.12</v>
      </c>
      <c r="U77" s="60">
        <v>4.6100000000000003</v>
      </c>
      <c r="V77" s="60">
        <v>5.52</v>
      </c>
      <c r="W77" s="60">
        <v>4.75</v>
      </c>
      <c r="X77" s="60">
        <v>6.99</v>
      </c>
      <c r="Y77" s="60">
        <v>4.66</v>
      </c>
      <c r="Z77" s="60">
        <v>4.79</v>
      </c>
      <c r="AA77" s="60">
        <v>4.62</v>
      </c>
      <c r="AB77" s="60">
        <v>4.4400000000000004</v>
      </c>
      <c r="AC77" s="60">
        <v>5.49</v>
      </c>
      <c r="AD77" s="65"/>
      <c r="AE77" s="56">
        <f t="shared" si="11"/>
        <v>7.0000000000000284E-2</v>
      </c>
      <c r="AF77" s="56">
        <f t="shared" si="11"/>
        <v>8.0000000000000071E-2</v>
      </c>
      <c r="AG77" s="56">
        <f t="shared" si="10"/>
        <v>1.0000000000000675E-2</v>
      </c>
      <c r="AH77" s="56">
        <f t="shared" si="10"/>
        <v>-0.11999999999999922</v>
      </c>
      <c r="AI77" s="56">
        <f t="shared" si="10"/>
        <v>-8.9999999999999858E-2</v>
      </c>
      <c r="AJ77" s="56">
        <f t="shared" si="10"/>
        <v>9.0000000000000746E-2</v>
      </c>
      <c r="AK77" s="56">
        <f t="shared" si="10"/>
        <v>6.0000000000000497E-2</v>
      </c>
      <c r="AL77" s="56">
        <f t="shared" si="10"/>
        <v>6.0000000000000497E-2</v>
      </c>
      <c r="AM77" s="56">
        <f t="shared" si="10"/>
        <v>0</v>
      </c>
      <c r="AN77" s="56">
        <f t="shared" si="10"/>
        <v>0.24000000000000021</v>
      </c>
      <c r="AO77" s="56">
        <f t="shared" si="10"/>
        <v>2.1500000000000004</v>
      </c>
      <c r="AP77" s="56">
        <f t="shared" si="8"/>
        <v>6.0000000000000497E-2</v>
      </c>
      <c r="AQ77" s="56">
        <f t="shared" si="8"/>
        <v>0.20999999999999996</v>
      </c>
      <c r="AR77" s="56">
        <f t="shared" si="8"/>
        <v>1.0600000000000005</v>
      </c>
      <c r="AS77" s="56">
        <f t="shared" si="8"/>
        <v>1.0000000000000675E-2</v>
      </c>
      <c r="AT77" s="56">
        <f t="shared" si="8"/>
        <v>0.29000000000000004</v>
      </c>
      <c r="AU77" s="56">
        <f t="shared" si="7"/>
        <v>0.5600000000000005</v>
      </c>
      <c r="AV77" s="56">
        <f t="shared" si="7"/>
        <v>5.0000000000000711E-2</v>
      </c>
      <c r="AW77" s="56">
        <f t="shared" si="7"/>
        <v>0.96</v>
      </c>
      <c r="AX77" s="56">
        <f t="shared" si="7"/>
        <v>0.19000000000000039</v>
      </c>
      <c r="AY77" s="56">
        <f t="shared" si="7"/>
        <v>2.4300000000000006</v>
      </c>
      <c r="AZ77" s="56">
        <f t="shared" si="6"/>
        <v>0.10000000000000053</v>
      </c>
      <c r="BA77" s="56">
        <f t="shared" si="5"/>
        <v>0.23000000000000043</v>
      </c>
      <c r="BB77" s="56">
        <f t="shared" si="5"/>
        <v>6.0000000000000497E-2</v>
      </c>
      <c r="BC77" s="56">
        <f t="shared" si="5"/>
        <v>-0.11999999999999922</v>
      </c>
      <c r="BD77" s="56">
        <f t="shared" ref="BD77:BD118" si="14">AC77-$L77</f>
        <v>0.9300000000000006</v>
      </c>
    </row>
    <row r="78" spans="1:56" ht="18.75" customHeight="1" thickBot="1" x14ac:dyDescent="0.3">
      <c r="A78" s="56">
        <f t="shared" ref="A78:A118" si="15">1*LEFT(C78,4)</f>
        <v>2007</v>
      </c>
      <c r="B78" s="56">
        <f t="shared" ref="B78:B118" si="16">1*RIGHT(C78, 2)</f>
        <v>5</v>
      </c>
      <c r="C78" s="61" t="s">
        <v>348</v>
      </c>
      <c r="D78" s="58">
        <v>4.33</v>
      </c>
      <c r="E78" s="58">
        <v>4.34</v>
      </c>
      <c r="F78" s="58">
        <v>4.26</v>
      </c>
      <c r="G78" s="58">
        <v>4.4400000000000004</v>
      </c>
      <c r="H78" s="58">
        <v>4.13</v>
      </c>
      <c r="I78" s="58">
        <v>4.34</v>
      </c>
      <c r="J78" s="58">
        <v>4.33</v>
      </c>
      <c r="K78" s="58">
        <v>4.34</v>
      </c>
      <c r="L78" s="58">
        <v>4.28</v>
      </c>
      <c r="M78" s="58">
        <v>4.51</v>
      </c>
      <c r="N78" s="58">
        <v>6.53</v>
      </c>
      <c r="O78" s="58">
        <v>4.32</v>
      </c>
      <c r="P78" s="58">
        <v>4.49</v>
      </c>
      <c r="Q78" s="58">
        <v>6.03</v>
      </c>
      <c r="R78" s="58">
        <v>4.3600000000000003</v>
      </c>
      <c r="S78" s="58">
        <v>4.63</v>
      </c>
      <c r="T78" s="58">
        <v>4.6100000000000003</v>
      </c>
      <c r="U78" s="58">
        <v>4.32</v>
      </c>
      <c r="V78" s="58">
        <v>5.29</v>
      </c>
      <c r="W78" s="58">
        <v>4.4400000000000004</v>
      </c>
      <c r="X78" s="58">
        <v>7.39</v>
      </c>
      <c r="Y78" s="58">
        <v>4.4000000000000004</v>
      </c>
      <c r="Z78" s="58">
        <v>4.49</v>
      </c>
      <c r="AA78" s="58">
        <v>4.34</v>
      </c>
      <c r="AB78" s="58">
        <v>4.1500000000000004</v>
      </c>
      <c r="AC78" s="58">
        <v>5.2</v>
      </c>
      <c r="AD78" s="65"/>
      <c r="AE78" s="56">
        <f t="shared" si="11"/>
        <v>4.9999999999999822E-2</v>
      </c>
      <c r="AF78" s="56">
        <f t="shared" si="11"/>
        <v>5.9999999999999609E-2</v>
      </c>
      <c r="AG78" s="56">
        <f t="shared" si="10"/>
        <v>-2.0000000000000462E-2</v>
      </c>
      <c r="AH78" s="56">
        <f t="shared" si="10"/>
        <v>0.16000000000000014</v>
      </c>
      <c r="AI78" s="56">
        <f t="shared" si="10"/>
        <v>-0.15000000000000036</v>
      </c>
      <c r="AJ78" s="56">
        <f t="shared" si="10"/>
        <v>5.9999999999999609E-2</v>
      </c>
      <c r="AK78" s="56">
        <f t="shared" si="10"/>
        <v>4.9999999999999822E-2</v>
      </c>
      <c r="AL78" s="56">
        <f t="shared" si="10"/>
        <v>5.9999999999999609E-2</v>
      </c>
      <c r="AM78" s="56">
        <f t="shared" si="10"/>
        <v>0</v>
      </c>
      <c r="AN78" s="56">
        <f t="shared" si="10"/>
        <v>0.22999999999999954</v>
      </c>
      <c r="AO78" s="56">
        <f t="shared" si="10"/>
        <v>2.25</v>
      </c>
      <c r="AP78" s="56">
        <f t="shared" si="8"/>
        <v>4.0000000000000036E-2</v>
      </c>
      <c r="AQ78" s="56">
        <f t="shared" si="8"/>
        <v>0.20999999999999996</v>
      </c>
      <c r="AR78" s="56">
        <f t="shared" si="8"/>
        <v>1.75</v>
      </c>
      <c r="AS78" s="56">
        <f t="shared" si="8"/>
        <v>8.0000000000000071E-2</v>
      </c>
      <c r="AT78" s="56">
        <f t="shared" si="8"/>
        <v>0.34999999999999964</v>
      </c>
      <c r="AU78" s="56">
        <f t="shared" si="7"/>
        <v>0.33000000000000007</v>
      </c>
      <c r="AV78" s="56">
        <f t="shared" si="7"/>
        <v>4.0000000000000036E-2</v>
      </c>
      <c r="AW78" s="56">
        <f t="shared" si="7"/>
        <v>1.0099999999999998</v>
      </c>
      <c r="AX78" s="56">
        <f t="shared" si="7"/>
        <v>0.16000000000000014</v>
      </c>
      <c r="AY78" s="56">
        <f t="shared" si="7"/>
        <v>3.1099999999999994</v>
      </c>
      <c r="AZ78" s="56">
        <f t="shared" si="6"/>
        <v>0.12000000000000011</v>
      </c>
      <c r="BA78" s="56">
        <f t="shared" si="6"/>
        <v>0.20999999999999996</v>
      </c>
      <c r="BB78" s="56">
        <f t="shared" si="6"/>
        <v>5.9999999999999609E-2</v>
      </c>
      <c r="BC78" s="56">
        <f t="shared" si="6"/>
        <v>-0.12999999999999989</v>
      </c>
      <c r="BD78" s="56">
        <f t="shared" si="14"/>
        <v>0.91999999999999993</v>
      </c>
    </row>
    <row r="79" spans="1:56" ht="18.75" customHeight="1" thickBot="1" x14ac:dyDescent="0.3">
      <c r="A79" s="56">
        <f t="shared" si="15"/>
        <v>2007</v>
      </c>
      <c r="B79" s="56">
        <f t="shared" si="16"/>
        <v>4</v>
      </c>
      <c r="C79" s="59" t="s">
        <v>349</v>
      </c>
      <c r="D79" s="60">
        <v>4.21</v>
      </c>
      <c r="E79" s="60">
        <v>4.22</v>
      </c>
      <c r="F79" s="60">
        <v>4.28</v>
      </c>
      <c r="G79" s="60">
        <v>4.4400000000000004</v>
      </c>
      <c r="H79" s="60">
        <v>4.01</v>
      </c>
      <c r="I79" s="60">
        <v>4.18</v>
      </c>
      <c r="J79" s="60">
        <v>4.2</v>
      </c>
      <c r="K79" s="60">
        <v>4.21</v>
      </c>
      <c r="L79" s="60">
        <v>4.1500000000000004</v>
      </c>
      <c r="M79" s="60">
        <v>4.4000000000000004</v>
      </c>
      <c r="N79" s="60">
        <v>6.65</v>
      </c>
      <c r="O79" s="60">
        <v>4.1900000000000004</v>
      </c>
      <c r="P79" s="60">
        <v>4.37</v>
      </c>
      <c r="Q79" s="60">
        <v>5.52</v>
      </c>
      <c r="R79" s="60">
        <v>4.18</v>
      </c>
      <c r="S79" s="60">
        <v>4.26</v>
      </c>
      <c r="T79" s="60">
        <v>4.4400000000000004</v>
      </c>
      <c r="U79" s="60">
        <v>4.1900000000000004</v>
      </c>
      <c r="V79" s="60">
        <v>5.28</v>
      </c>
      <c r="W79" s="60">
        <v>4.3</v>
      </c>
      <c r="X79" s="60">
        <v>7.39</v>
      </c>
      <c r="Y79" s="60">
        <v>4.26</v>
      </c>
      <c r="Z79" s="60">
        <v>4.41</v>
      </c>
      <c r="AA79" s="60">
        <v>4.21</v>
      </c>
      <c r="AB79" s="60">
        <v>4.04</v>
      </c>
      <c r="AC79" s="60">
        <v>5.1100000000000003</v>
      </c>
      <c r="AD79" s="65"/>
      <c r="AE79" s="56">
        <f t="shared" si="11"/>
        <v>5.9999999999999609E-2</v>
      </c>
      <c r="AF79" s="56">
        <f t="shared" si="11"/>
        <v>6.9999999999999396E-2</v>
      </c>
      <c r="AG79" s="56">
        <f t="shared" si="10"/>
        <v>0.12999999999999989</v>
      </c>
      <c r="AH79" s="56">
        <f t="shared" si="10"/>
        <v>0.29000000000000004</v>
      </c>
      <c r="AI79" s="56">
        <f t="shared" si="10"/>
        <v>-0.14000000000000057</v>
      </c>
      <c r="AJ79" s="56">
        <f t="shared" si="10"/>
        <v>2.9999999999999361E-2</v>
      </c>
      <c r="AK79" s="56">
        <f t="shared" si="10"/>
        <v>4.9999999999999822E-2</v>
      </c>
      <c r="AL79" s="56">
        <f t="shared" si="10"/>
        <v>5.9999999999999609E-2</v>
      </c>
      <c r="AM79" s="56">
        <f t="shared" si="10"/>
        <v>0</v>
      </c>
      <c r="AN79" s="56">
        <f t="shared" si="10"/>
        <v>0.25</v>
      </c>
      <c r="AO79" s="56">
        <f t="shared" si="10"/>
        <v>2.5</v>
      </c>
      <c r="AP79" s="56">
        <f t="shared" si="8"/>
        <v>4.0000000000000036E-2</v>
      </c>
      <c r="AQ79" s="56">
        <f t="shared" si="8"/>
        <v>0.21999999999999975</v>
      </c>
      <c r="AR79" s="56">
        <f t="shared" si="8"/>
        <v>1.3699999999999992</v>
      </c>
      <c r="AS79" s="56">
        <f t="shared" si="8"/>
        <v>2.9999999999999361E-2</v>
      </c>
      <c r="AT79" s="56">
        <f t="shared" si="8"/>
        <v>0.10999999999999943</v>
      </c>
      <c r="AU79" s="56">
        <f t="shared" si="7"/>
        <v>0.29000000000000004</v>
      </c>
      <c r="AV79" s="56">
        <f t="shared" si="7"/>
        <v>4.0000000000000036E-2</v>
      </c>
      <c r="AW79" s="56">
        <f t="shared" si="7"/>
        <v>1.1299999999999999</v>
      </c>
      <c r="AX79" s="56">
        <f t="shared" si="7"/>
        <v>0.14999999999999947</v>
      </c>
      <c r="AY79" s="56">
        <f t="shared" si="7"/>
        <v>3.2399999999999993</v>
      </c>
      <c r="AZ79" s="56">
        <f t="shared" si="6"/>
        <v>0.10999999999999943</v>
      </c>
      <c r="BA79" s="56">
        <f t="shared" si="6"/>
        <v>0.25999999999999979</v>
      </c>
      <c r="BB79" s="56">
        <f t="shared" si="6"/>
        <v>5.9999999999999609E-2</v>
      </c>
      <c r="BC79" s="56">
        <f t="shared" si="6"/>
        <v>-0.11000000000000032</v>
      </c>
      <c r="BD79" s="56">
        <f t="shared" si="14"/>
        <v>0.96</v>
      </c>
    </row>
    <row r="80" spans="1:56" ht="18.75" customHeight="1" thickBot="1" x14ac:dyDescent="0.3">
      <c r="A80" s="56">
        <f t="shared" si="15"/>
        <v>2007</v>
      </c>
      <c r="B80" s="56">
        <f t="shared" si="16"/>
        <v>3</v>
      </c>
      <c r="C80" s="61" t="s">
        <v>350</v>
      </c>
      <c r="D80" s="58">
        <v>3.99</v>
      </c>
      <c r="E80" s="58">
        <v>4.01</v>
      </c>
      <c r="F80" s="58">
        <v>4.22</v>
      </c>
      <c r="G80" s="58">
        <v>4.47</v>
      </c>
      <c r="H80" s="58">
        <v>3.87</v>
      </c>
      <c r="I80" s="58">
        <v>3.96</v>
      </c>
      <c r="J80" s="58">
        <v>3.98</v>
      </c>
      <c r="K80" s="58">
        <v>4</v>
      </c>
      <c r="L80" s="58">
        <v>3.94</v>
      </c>
      <c r="M80" s="58">
        <v>4.2</v>
      </c>
      <c r="N80" s="58">
        <v>6.79</v>
      </c>
      <c r="O80" s="58">
        <v>3.97</v>
      </c>
      <c r="P80" s="58">
        <v>4.18</v>
      </c>
      <c r="Q80" s="58">
        <v>5.14</v>
      </c>
      <c r="R80" s="58">
        <v>4.24</v>
      </c>
      <c r="S80" s="58">
        <v>4.0199999999999996</v>
      </c>
      <c r="T80" s="58">
        <v>4.38</v>
      </c>
      <c r="U80" s="58">
        <v>3.98</v>
      </c>
      <c r="V80" s="58">
        <v>5.19</v>
      </c>
      <c r="W80" s="58">
        <v>4.0999999999999996</v>
      </c>
      <c r="X80" s="58">
        <v>7.53</v>
      </c>
      <c r="Y80" s="58">
        <v>4.24</v>
      </c>
      <c r="Z80" s="58">
        <v>4.34</v>
      </c>
      <c r="AA80" s="58">
        <v>4.01</v>
      </c>
      <c r="AB80" s="58">
        <v>3.79</v>
      </c>
      <c r="AC80" s="58">
        <v>4.88</v>
      </c>
      <c r="AD80" s="65"/>
      <c r="AE80" s="56">
        <f t="shared" si="11"/>
        <v>5.0000000000000266E-2</v>
      </c>
      <c r="AF80" s="56">
        <f t="shared" si="11"/>
        <v>6.999999999999984E-2</v>
      </c>
      <c r="AG80" s="56">
        <f t="shared" si="10"/>
        <v>0.2799999999999998</v>
      </c>
      <c r="AH80" s="56">
        <f t="shared" si="10"/>
        <v>0.5299999999999998</v>
      </c>
      <c r="AI80" s="56">
        <f t="shared" si="10"/>
        <v>-6.999999999999984E-2</v>
      </c>
      <c r="AJ80" s="56">
        <f t="shared" si="10"/>
        <v>2.0000000000000018E-2</v>
      </c>
      <c r="AK80" s="56">
        <f t="shared" si="10"/>
        <v>4.0000000000000036E-2</v>
      </c>
      <c r="AL80" s="56">
        <f t="shared" si="10"/>
        <v>6.0000000000000053E-2</v>
      </c>
      <c r="AM80" s="56">
        <f t="shared" si="10"/>
        <v>0</v>
      </c>
      <c r="AN80" s="56">
        <f t="shared" si="10"/>
        <v>0.26000000000000023</v>
      </c>
      <c r="AO80" s="56">
        <f t="shared" si="10"/>
        <v>2.85</v>
      </c>
      <c r="AP80" s="56">
        <f t="shared" si="8"/>
        <v>3.0000000000000249E-2</v>
      </c>
      <c r="AQ80" s="56">
        <f t="shared" si="8"/>
        <v>0.23999999999999977</v>
      </c>
      <c r="AR80" s="56">
        <f t="shared" si="8"/>
        <v>1.1999999999999997</v>
      </c>
      <c r="AS80" s="56">
        <f t="shared" si="8"/>
        <v>0.30000000000000027</v>
      </c>
      <c r="AT80" s="56">
        <f t="shared" si="8"/>
        <v>7.9999999999999627E-2</v>
      </c>
      <c r="AU80" s="56">
        <f t="shared" si="7"/>
        <v>0.43999999999999995</v>
      </c>
      <c r="AV80" s="56">
        <f t="shared" si="7"/>
        <v>4.0000000000000036E-2</v>
      </c>
      <c r="AW80" s="56">
        <f t="shared" si="7"/>
        <v>1.2500000000000004</v>
      </c>
      <c r="AX80" s="56">
        <f t="shared" si="7"/>
        <v>0.1599999999999997</v>
      </c>
      <c r="AY80" s="56">
        <f t="shared" si="7"/>
        <v>3.5900000000000003</v>
      </c>
      <c r="AZ80" s="56">
        <f t="shared" si="6"/>
        <v>0.30000000000000027</v>
      </c>
      <c r="BA80" s="56">
        <f t="shared" si="6"/>
        <v>0.39999999999999991</v>
      </c>
      <c r="BB80" s="56">
        <f t="shared" si="6"/>
        <v>6.999999999999984E-2</v>
      </c>
      <c r="BC80" s="56">
        <f t="shared" si="6"/>
        <v>-0.14999999999999991</v>
      </c>
      <c r="BD80" s="56">
        <f t="shared" si="14"/>
        <v>0.94</v>
      </c>
    </row>
    <row r="81" spans="1:56" ht="18.75" customHeight="1" thickBot="1" x14ac:dyDescent="0.3">
      <c r="A81" s="56">
        <f t="shared" si="15"/>
        <v>2007</v>
      </c>
      <c r="B81" s="56">
        <f t="shared" si="16"/>
        <v>2</v>
      </c>
      <c r="C81" s="59" t="s">
        <v>351</v>
      </c>
      <c r="D81" s="60">
        <v>4.09</v>
      </c>
      <c r="E81" s="60">
        <v>4.1100000000000003</v>
      </c>
      <c r="F81" s="60">
        <v>4.24</v>
      </c>
      <c r="G81" s="60">
        <v>4.42</v>
      </c>
      <c r="H81" s="60">
        <v>3.89</v>
      </c>
      <c r="I81" s="60">
        <v>4.05</v>
      </c>
      <c r="J81" s="60">
        <v>4.08</v>
      </c>
      <c r="K81" s="60">
        <v>4.0999999999999996</v>
      </c>
      <c r="L81" s="60">
        <v>4.05</v>
      </c>
      <c r="M81" s="60">
        <v>4.3</v>
      </c>
      <c r="N81" s="60">
        <v>6.96</v>
      </c>
      <c r="O81" s="60">
        <v>4.07</v>
      </c>
      <c r="P81" s="60">
        <v>4.28</v>
      </c>
      <c r="Q81" s="60">
        <v>5.07</v>
      </c>
      <c r="R81" s="60">
        <v>4.28</v>
      </c>
      <c r="S81" s="60">
        <v>3.91</v>
      </c>
      <c r="T81" s="60">
        <v>4.38</v>
      </c>
      <c r="U81" s="60">
        <v>4.07</v>
      </c>
      <c r="V81" s="60">
        <v>5.19</v>
      </c>
      <c r="W81" s="60">
        <v>4.1900000000000004</v>
      </c>
      <c r="X81" s="60">
        <v>7.52</v>
      </c>
      <c r="Y81" s="60">
        <v>4.28</v>
      </c>
      <c r="Z81" s="60">
        <v>4.34</v>
      </c>
      <c r="AA81" s="60">
        <v>4.0999999999999996</v>
      </c>
      <c r="AB81" s="60">
        <v>3.93</v>
      </c>
      <c r="AC81" s="60">
        <v>4.97</v>
      </c>
      <c r="AD81" s="65"/>
      <c r="AE81" s="56">
        <f t="shared" si="11"/>
        <v>4.0000000000000036E-2</v>
      </c>
      <c r="AF81" s="56">
        <f t="shared" si="11"/>
        <v>6.0000000000000497E-2</v>
      </c>
      <c r="AG81" s="56">
        <f t="shared" si="10"/>
        <v>0.19000000000000039</v>
      </c>
      <c r="AH81" s="56">
        <f t="shared" si="10"/>
        <v>0.37000000000000011</v>
      </c>
      <c r="AI81" s="56">
        <f t="shared" si="10"/>
        <v>-0.1599999999999997</v>
      </c>
      <c r="AJ81" s="56">
        <f t="shared" si="10"/>
        <v>0</v>
      </c>
      <c r="AK81" s="56">
        <f t="shared" si="10"/>
        <v>3.0000000000000249E-2</v>
      </c>
      <c r="AL81" s="56">
        <f t="shared" si="10"/>
        <v>4.9999999999999822E-2</v>
      </c>
      <c r="AM81" s="56">
        <f t="shared" si="10"/>
        <v>0</v>
      </c>
      <c r="AN81" s="56">
        <f t="shared" si="10"/>
        <v>0.25</v>
      </c>
      <c r="AO81" s="56">
        <f t="shared" si="10"/>
        <v>2.91</v>
      </c>
      <c r="AP81" s="56">
        <f t="shared" si="8"/>
        <v>2.0000000000000462E-2</v>
      </c>
      <c r="AQ81" s="56">
        <f t="shared" si="8"/>
        <v>0.23000000000000043</v>
      </c>
      <c r="AR81" s="56">
        <f t="shared" si="8"/>
        <v>1.0200000000000005</v>
      </c>
      <c r="AS81" s="56">
        <f t="shared" si="8"/>
        <v>0.23000000000000043</v>
      </c>
      <c r="AT81" s="56">
        <f t="shared" si="8"/>
        <v>-0.13999999999999968</v>
      </c>
      <c r="AU81" s="56">
        <f t="shared" si="8"/>
        <v>0.33000000000000007</v>
      </c>
      <c r="AV81" s="56">
        <f t="shared" si="8"/>
        <v>2.0000000000000462E-2</v>
      </c>
      <c r="AW81" s="56">
        <f t="shared" si="8"/>
        <v>1.1400000000000006</v>
      </c>
      <c r="AX81" s="56">
        <f t="shared" si="8"/>
        <v>0.14000000000000057</v>
      </c>
      <c r="AY81" s="56">
        <f t="shared" si="8"/>
        <v>3.4699999999999998</v>
      </c>
      <c r="AZ81" s="56">
        <f t="shared" si="6"/>
        <v>0.23000000000000043</v>
      </c>
      <c r="BA81" s="56">
        <f t="shared" si="6"/>
        <v>0.29000000000000004</v>
      </c>
      <c r="BB81" s="56">
        <f t="shared" si="6"/>
        <v>4.9999999999999822E-2</v>
      </c>
      <c r="BC81" s="56">
        <f t="shared" si="6"/>
        <v>-0.11999999999999966</v>
      </c>
      <c r="BD81" s="56">
        <f t="shared" si="14"/>
        <v>0.91999999999999993</v>
      </c>
    </row>
    <row r="82" spans="1:56" ht="18.75" customHeight="1" thickBot="1" x14ac:dyDescent="0.3">
      <c r="A82" s="56">
        <f t="shared" si="15"/>
        <v>2007</v>
      </c>
      <c r="B82" s="56">
        <f t="shared" si="16"/>
        <v>1</v>
      </c>
      <c r="C82" s="61" t="s">
        <v>352</v>
      </c>
      <c r="D82" s="58">
        <v>4.0599999999999996</v>
      </c>
      <c r="E82" s="58">
        <v>4.0599999999999996</v>
      </c>
      <c r="F82" s="58">
        <v>4.2699999999999996</v>
      </c>
      <c r="G82" s="58">
        <v>4.3600000000000003</v>
      </c>
      <c r="H82" s="58">
        <v>3.94</v>
      </c>
      <c r="I82" s="58">
        <v>4</v>
      </c>
      <c r="J82" s="58">
        <v>4.05</v>
      </c>
      <c r="K82" s="58">
        <v>4.07</v>
      </c>
      <c r="L82" s="58">
        <v>4.0199999999999996</v>
      </c>
      <c r="M82" s="58">
        <v>4.28</v>
      </c>
      <c r="N82" s="58">
        <v>6.96</v>
      </c>
      <c r="O82" s="58">
        <v>4.04</v>
      </c>
      <c r="P82" s="58">
        <v>4.26</v>
      </c>
      <c r="Q82" s="58">
        <v>4.92</v>
      </c>
      <c r="R82" s="58">
        <v>4.28</v>
      </c>
      <c r="S82" s="58">
        <v>3.83</v>
      </c>
      <c r="T82" s="58">
        <v>4.34</v>
      </c>
      <c r="U82" s="58">
        <v>4.05</v>
      </c>
      <c r="V82" s="58">
        <v>5.17</v>
      </c>
      <c r="W82" s="58">
        <v>4.18</v>
      </c>
      <c r="X82" s="58">
        <v>7.39</v>
      </c>
      <c r="Y82" s="58">
        <v>4.25</v>
      </c>
      <c r="Z82" s="58">
        <v>4.2300000000000004</v>
      </c>
      <c r="AA82" s="58">
        <v>4.07</v>
      </c>
      <c r="AB82" s="58">
        <v>3.9</v>
      </c>
      <c r="AC82" s="58">
        <v>4.9400000000000004</v>
      </c>
      <c r="AD82" s="65"/>
      <c r="AE82" s="56">
        <f t="shared" si="11"/>
        <v>4.0000000000000036E-2</v>
      </c>
      <c r="AF82" s="56">
        <f t="shared" si="11"/>
        <v>4.0000000000000036E-2</v>
      </c>
      <c r="AG82" s="56">
        <f t="shared" si="10"/>
        <v>0.25</v>
      </c>
      <c r="AH82" s="56">
        <f t="shared" si="10"/>
        <v>0.34000000000000075</v>
      </c>
      <c r="AI82" s="56">
        <f t="shared" si="10"/>
        <v>-7.9999999999999627E-2</v>
      </c>
      <c r="AJ82" s="56">
        <f t="shared" si="10"/>
        <v>-1.9999999999999574E-2</v>
      </c>
      <c r="AK82" s="56">
        <f t="shared" si="10"/>
        <v>3.0000000000000249E-2</v>
      </c>
      <c r="AL82" s="56">
        <f t="shared" si="10"/>
        <v>5.0000000000000711E-2</v>
      </c>
      <c r="AM82" s="56">
        <f t="shared" si="10"/>
        <v>0</v>
      </c>
      <c r="AN82" s="56">
        <f t="shared" si="10"/>
        <v>0.26000000000000068</v>
      </c>
      <c r="AO82" s="56">
        <f t="shared" si="10"/>
        <v>2.9400000000000004</v>
      </c>
      <c r="AP82" s="56">
        <f t="shared" si="8"/>
        <v>2.0000000000000462E-2</v>
      </c>
      <c r="AQ82" s="56">
        <f t="shared" si="8"/>
        <v>0.24000000000000021</v>
      </c>
      <c r="AR82" s="56">
        <f t="shared" si="8"/>
        <v>0.90000000000000036</v>
      </c>
      <c r="AS82" s="56">
        <f t="shared" si="8"/>
        <v>0.26000000000000068</v>
      </c>
      <c r="AT82" s="56">
        <f t="shared" si="8"/>
        <v>-0.1899999999999995</v>
      </c>
      <c r="AU82" s="56">
        <f t="shared" si="8"/>
        <v>0.32000000000000028</v>
      </c>
      <c r="AV82" s="56">
        <f t="shared" si="8"/>
        <v>3.0000000000000249E-2</v>
      </c>
      <c r="AW82" s="56">
        <f t="shared" si="8"/>
        <v>1.1500000000000004</v>
      </c>
      <c r="AX82" s="56">
        <f t="shared" si="8"/>
        <v>0.16000000000000014</v>
      </c>
      <c r="AY82" s="56">
        <f t="shared" si="8"/>
        <v>3.37</v>
      </c>
      <c r="AZ82" s="56">
        <f t="shared" si="6"/>
        <v>0.23000000000000043</v>
      </c>
      <c r="BA82" s="56">
        <f t="shared" si="6"/>
        <v>0.21000000000000085</v>
      </c>
      <c r="BB82" s="56">
        <f t="shared" si="6"/>
        <v>5.0000000000000711E-2</v>
      </c>
      <c r="BC82" s="56">
        <f t="shared" si="6"/>
        <v>-0.11999999999999966</v>
      </c>
      <c r="BD82" s="56">
        <f t="shared" si="14"/>
        <v>0.92000000000000082</v>
      </c>
    </row>
    <row r="83" spans="1:56" ht="18.75" customHeight="1" thickBot="1" x14ac:dyDescent="0.3">
      <c r="A83" s="56">
        <f t="shared" si="15"/>
        <v>2006</v>
      </c>
      <c r="B83" s="56">
        <f t="shared" si="16"/>
        <v>12</v>
      </c>
      <c r="C83" s="59" t="s">
        <v>353</v>
      </c>
      <c r="D83" s="60">
        <v>3.81</v>
      </c>
      <c r="E83" s="60">
        <v>3.82</v>
      </c>
      <c r="F83" s="60">
        <v>4.18</v>
      </c>
      <c r="G83" s="60">
        <v>4.26</v>
      </c>
      <c r="H83" s="60">
        <v>3.77</v>
      </c>
      <c r="I83" s="60">
        <v>3.78</v>
      </c>
      <c r="J83" s="60">
        <v>3.82</v>
      </c>
      <c r="K83" s="60">
        <v>3.81</v>
      </c>
      <c r="L83" s="60">
        <v>3.77</v>
      </c>
      <c r="M83" s="60">
        <v>4.04</v>
      </c>
      <c r="N83" s="60">
        <v>6.81</v>
      </c>
      <c r="O83" s="60">
        <v>3.76</v>
      </c>
      <c r="P83" s="60">
        <v>4.04</v>
      </c>
      <c r="Q83" s="60">
        <v>4.9000000000000004</v>
      </c>
      <c r="R83" s="60">
        <v>4.28</v>
      </c>
      <c r="S83" s="60">
        <v>3.77</v>
      </c>
      <c r="T83" s="60">
        <v>4.33</v>
      </c>
      <c r="U83" s="60">
        <v>3.81</v>
      </c>
      <c r="V83" s="60">
        <v>5.14</v>
      </c>
      <c r="W83" s="60">
        <v>3.96</v>
      </c>
      <c r="X83" s="60">
        <v>7.42</v>
      </c>
      <c r="Y83" s="60">
        <v>4.1500000000000004</v>
      </c>
      <c r="Z83" s="60">
        <v>3.9</v>
      </c>
      <c r="AA83" s="60">
        <v>3.82</v>
      </c>
      <c r="AB83" s="60">
        <v>3.65</v>
      </c>
      <c r="AC83" s="60">
        <v>4.54</v>
      </c>
      <c r="AD83" s="65"/>
      <c r="AE83" s="56">
        <f t="shared" si="11"/>
        <v>4.0000000000000036E-2</v>
      </c>
      <c r="AF83" s="56">
        <f t="shared" si="11"/>
        <v>4.9999999999999822E-2</v>
      </c>
      <c r="AG83" s="56">
        <f t="shared" si="10"/>
        <v>0.4099999999999997</v>
      </c>
      <c r="AH83" s="56">
        <f t="shared" si="10"/>
        <v>0.48999999999999977</v>
      </c>
      <c r="AI83" s="56">
        <f t="shared" si="10"/>
        <v>0</v>
      </c>
      <c r="AJ83" s="56">
        <f t="shared" si="10"/>
        <v>9.9999999999997868E-3</v>
      </c>
      <c r="AK83" s="56">
        <f t="shared" si="10"/>
        <v>4.9999999999999822E-2</v>
      </c>
      <c r="AL83" s="56">
        <f t="shared" si="10"/>
        <v>4.0000000000000036E-2</v>
      </c>
      <c r="AM83" s="56">
        <f t="shared" si="10"/>
        <v>0</v>
      </c>
      <c r="AN83" s="56">
        <f t="shared" si="10"/>
        <v>0.27</v>
      </c>
      <c r="AO83" s="56">
        <f t="shared" si="10"/>
        <v>3.0399999999999996</v>
      </c>
      <c r="AP83" s="56">
        <f t="shared" si="8"/>
        <v>-1.0000000000000231E-2</v>
      </c>
      <c r="AQ83" s="56">
        <f t="shared" si="8"/>
        <v>0.27</v>
      </c>
      <c r="AR83" s="56">
        <f t="shared" si="8"/>
        <v>1.1300000000000003</v>
      </c>
      <c r="AS83" s="56">
        <f t="shared" si="8"/>
        <v>0.51000000000000023</v>
      </c>
      <c r="AT83" s="56">
        <f t="shared" si="8"/>
        <v>0</v>
      </c>
      <c r="AU83" s="56">
        <f t="shared" si="8"/>
        <v>0.56000000000000005</v>
      </c>
      <c r="AV83" s="56">
        <f t="shared" si="8"/>
        <v>4.0000000000000036E-2</v>
      </c>
      <c r="AW83" s="56">
        <f t="shared" si="8"/>
        <v>1.3699999999999997</v>
      </c>
      <c r="AX83" s="56">
        <f t="shared" si="8"/>
        <v>0.18999999999999995</v>
      </c>
      <c r="AY83" s="56">
        <f t="shared" si="8"/>
        <v>3.65</v>
      </c>
      <c r="AZ83" s="56">
        <f t="shared" si="6"/>
        <v>0.38000000000000034</v>
      </c>
      <c r="BA83" s="56">
        <f t="shared" si="6"/>
        <v>0.12999999999999989</v>
      </c>
      <c r="BB83" s="56">
        <f t="shared" si="6"/>
        <v>4.9999999999999822E-2</v>
      </c>
      <c r="BC83" s="56">
        <f t="shared" si="6"/>
        <v>-0.12000000000000011</v>
      </c>
      <c r="BD83" s="56">
        <f t="shared" si="14"/>
        <v>0.77</v>
      </c>
    </row>
    <row r="84" spans="1:56" ht="18.75" customHeight="1" thickBot="1" x14ac:dyDescent="0.3">
      <c r="A84" s="56">
        <f t="shared" si="15"/>
        <v>2006</v>
      </c>
      <c r="B84" s="56">
        <f t="shared" si="16"/>
        <v>11</v>
      </c>
      <c r="C84" s="61" t="s">
        <v>354</v>
      </c>
      <c r="D84" s="58">
        <v>3.76</v>
      </c>
      <c r="E84" s="58">
        <v>3.76</v>
      </c>
      <c r="F84" s="58">
        <v>4.38</v>
      </c>
      <c r="G84" s="58">
        <v>4.26</v>
      </c>
      <c r="H84" s="58">
        <v>3.87</v>
      </c>
      <c r="I84" s="58">
        <v>3.78</v>
      </c>
      <c r="J84" s="58">
        <v>3.75</v>
      </c>
      <c r="K84" s="58">
        <v>3.74</v>
      </c>
      <c r="L84" s="58">
        <v>3.71</v>
      </c>
      <c r="M84" s="58">
        <v>3.98</v>
      </c>
      <c r="N84" s="58">
        <v>7.01</v>
      </c>
      <c r="O84" s="58">
        <v>3.72</v>
      </c>
      <c r="P84" s="58">
        <v>3.97</v>
      </c>
      <c r="Q84" s="58">
        <v>4.95</v>
      </c>
      <c r="R84" s="58">
        <v>4.28</v>
      </c>
      <c r="S84" s="58">
        <v>3.72</v>
      </c>
      <c r="T84" s="58">
        <v>4.34</v>
      </c>
      <c r="U84" s="58">
        <v>3.75</v>
      </c>
      <c r="V84" s="58">
        <v>5.2</v>
      </c>
      <c r="W84" s="58">
        <v>3.89</v>
      </c>
      <c r="X84" s="58">
        <v>7.56</v>
      </c>
      <c r="Y84" s="58">
        <v>4.25</v>
      </c>
      <c r="Z84" s="58">
        <v>3.99</v>
      </c>
      <c r="AA84" s="58">
        <v>3.75</v>
      </c>
      <c r="AB84" s="58">
        <v>3.62</v>
      </c>
      <c r="AC84" s="58">
        <v>4.45</v>
      </c>
      <c r="AD84" s="65"/>
      <c r="AE84" s="56">
        <f t="shared" si="11"/>
        <v>4.9999999999999822E-2</v>
      </c>
      <c r="AF84" s="56">
        <f t="shared" si="11"/>
        <v>4.9999999999999822E-2</v>
      </c>
      <c r="AG84" s="56">
        <f t="shared" si="10"/>
        <v>0.66999999999999993</v>
      </c>
      <c r="AH84" s="56">
        <f t="shared" si="10"/>
        <v>0.54999999999999982</v>
      </c>
      <c r="AI84" s="56">
        <f t="shared" si="10"/>
        <v>0.16000000000000014</v>
      </c>
      <c r="AJ84" s="56">
        <f t="shared" si="10"/>
        <v>6.999999999999984E-2</v>
      </c>
      <c r="AK84" s="56">
        <f t="shared" si="10"/>
        <v>4.0000000000000036E-2</v>
      </c>
      <c r="AL84" s="56">
        <f t="shared" si="10"/>
        <v>3.0000000000000249E-2</v>
      </c>
      <c r="AM84" s="56">
        <f t="shared" si="10"/>
        <v>0</v>
      </c>
      <c r="AN84" s="56">
        <f t="shared" si="10"/>
        <v>0.27</v>
      </c>
      <c r="AO84" s="56">
        <f t="shared" si="10"/>
        <v>3.3</v>
      </c>
      <c r="AP84" s="56">
        <f t="shared" si="8"/>
        <v>1.0000000000000231E-2</v>
      </c>
      <c r="AQ84" s="56">
        <f t="shared" si="8"/>
        <v>0.26000000000000023</v>
      </c>
      <c r="AR84" s="56">
        <f t="shared" si="8"/>
        <v>1.2400000000000002</v>
      </c>
      <c r="AS84" s="56">
        <f t="shared" si="8"/>
        <v>0.57000000000000028</v>
      </c>
      <c r="AT84" s="56">
        <f t="shared" si="8"/>
        <v>1.0000000000000231E-2</v>
      </c>
      <c r="AU84" s="56">
        <f t="shared" si="8"/>
        <v>0.62999999999999989</v>
      </c>
      <c r="AV84" s="56">
        <f t="shared" si="8"/>
        <v>4.0000000000000036E-2</v>
      </c>
      <c r="AW84" s="56">
        <f t="shared" si="8"/>
        <v>1.4900000000000002</v>
      </c>
      <c r="AX84" s="56">
        <f t="shared" si="8"/>
        <v>0.18000000000000016</v>
      </c>
      <c r="AY84" s="56">
        <f t="shared" si="8"/>
        <v>3.8499999999999996</v>
      </c>
      <c r="AZ84" s="56">
        <f t="shared" si="6"/>
        <v>0.54</v>
      </c>
      <c r="BA84" s="56">
        <f t="shared" si="6"/>
        <v>0.28000000000000025</v>
      </c>
      <c r="BB84" s="56">
        <f t="shared" si="6"/>
        <v>4.0000000000000036E-2</v>
      </c>
      <c r="BC84" s="56">
        <f t="shared" si="6"/>
        <v>-8.9999999999999858E-2</v>
      </c>
      <c r="BD84" s="56">
        <f t="shared" si="14"/>
        <v>0.74000000000000021</v>
      </c>
    </row>
    <row r="85" spans="1:56" ht="18.75" customHeight="1" thickBot="1" x14ac:dyDescent="0.3">
      <c r="A85" s="56">
        <f t="shared" si="15"/>
        <v>2006</v>
      </c>
      <c r="B85" s="56">
        <f t="shared" si="16"/>
        <v>10</v>
      </c>
      <c r="C85" s="59" t="s">
        <v>355</v>
      </c>
      <c r="D85" s="60">
        <v>3.83</v>
      </c>
      <c r="E85" s="60">
        <v>3.83</v>
      </c>
      <c r="F85" s="60">
        <v>4.26</v>
      </c>
      <c r="G85" s="60">
        <v>4.26</v>
      </c>
      <c r="H85" s="60">
        <v>3.92</v>
      </c>
      <c r="I85" s="60">
        <v>3.88</v>
      </c>
      <c r="J85" s="60">
        <v>3.84</v>
      </c>
      <c r="K85" s="60">
        <v>3.81</v>
      </c>
      <c r="L85" s="60">
        <v>3.79</v>
      </c>
      <c r="M85" s="60">
        <v>4.08</v>
      </c>
      <c r="N85" s="60">
        <v>7.47</v>
      </c>
      <c r="O85" s="60">
        <v>3.78</v>
      </c>
      <c r="P85" s="60">
        <v>4.07</v>
      </c>
      <c r="Q85" s="60">
        <v>4.55</v>
      </c>
      <c r="R85" s="60">
        <v>4.28</v>
      </c>
      <c r="S85" s="60">
        <v>3.67</v>
      </c>
      <c r="T85" s="60">
        <v>4.34</v>
      </c>
      <c r="U85" s="60">
        <v>3.82</v>
      </c>
      <c r="V85" s="60">
        <v>5.4</v>
      </c>
      <c r="W85" s="60">
        <v>3.98</v>
      </c>
      <c r="X85" s="60">
        <v>7.56</v>
      </c>
      <c r="Y85" s="60">
        <v>4.42</v>
      </c>
      <c r="Z85" s="60">
        <v>4.0199999999999996</v>
      </c>
      <c r="AA85" s="60">
        <v>3.81</v>
      </c>
      <c r="AB85" s="60">
        <v>3.73</v>
      </c>
      <c r="AC85" s="60">
        <v>4.51</v>
      </c>
      <c r="AD85" s="65"/>
      <c r="AE85" s="56">
        <f t="shared" si="11"/>
        <v>4.0000000000000036E-2</v>
      </c>
      <c r="AF85" s="56">
        <f t="shared" si="11"/>
        <v>4.0000000000000036E-2</v>
      </c>
      <c r="AG85" s="56">
        <f t="shared" si="10"/>
        <v>0.46999999999999975</v>
      </c>
      <c r="AH85" s="56">
        <f t="shared" si="10"/>
        <v>0.46999999999999975</v>
      </c>
      <c r="AI85" s="56">
        <f t="shared" si="10"/>
        <v>0.12999999999999989</v>
      </c>
      <c r="AJ85" s="56">
        <f t="shared" si="10"/>
        <v>8.9999999999999858E-2</v>
      </c>
      <c r="AK85" s="56">
        <f t="shared" si="10"/>
        <v>4.9999999999999822E-2</v>
      </c>
      <c r="AL85" s="56">
        <f t="shared" si="10"/>
        <v>2.0000000000000018E-2</v>
      </c>
      <c r="AM85" s="56">
        <f t="shared" si="10"/>
        <v>0</v>
      </c>
      <c r="AN85" s="56">
        <f t="shared" si="10"/>
        <v>0.29000000000000004</v>
      </c>
      <c r="AO85" s="56">
        <f t="shared" si="10"/>
        <v>3.6799999999999997</v>
      </c>
      <c r="AP85" s="56">
        <f t="shared" si="8"/>
        <v>-1.0000000000000231E-2</v>
      </c>
      <c r="AQ85" s="56">
        <f t="shared" si="8"/>
        <v>0.28000000000000025</v>
      </c>
      <c r="AR85" s="56">
        <f t="shared" si="8"/>
        <v>0.75999999999999979</v>
      </c>
      <c r="AS85" s="56">
        <f t="shared" si="8"/>
        <v>0.49000000000000021</v>
      </c>
      <c r="AT85" s="56">
        <f t="shared" si="8"/>
        <v>-0.12000000000000011</v>
      </c>
      <c r="AU85" s="56">
        <f t="shared" ref="AU85:BC116" si="17">T85-$L85</f>
        <v>0.54999999999999982</v>
      </c>
      <c r="AV85" s="56">
        <f t="shared" si="17"/>
        <v>2.9999999999999805E-2</v>
      </c>
      <c r="AW85" s="56">
        <f t="shared" si="17"/>
        <v>1.6100000000000003</v>
      </c>
      <c r="AX85" s="56">
        <f t="shared" si="17"/>
        <v>0.18999999999999995</v>
      </c>
      <c r="AY85" s="56">
        <f t="shared" si="17"/>
        <v>3.7699999999999996</v>
      </c>
      <c r="AZ85" s="56">
        <f t="shared" si="6"/>
        <v>0.62999999999999989</v>
      </c>
      <c r="BA85" s="56">
        <f t="shared" si="6"/>
        <v>0.22999999999999954</v>
      </c>
      <c r="BB85" s="56">
        <f t="shared" si="6"/>
        <v>2.0000000000000018E-2</v>
      </c>
      <c r="BC85" s="56">
        <f t="shared" si="6"/>
        <v>-6.0000000000000053E-2</v>
      </c>
      <c r="BD85" s="56">
        <f t="shared" si="14"/>
        <v>0.71999999999999975</v>
      </c>
    </row>
    <row r="86" spans="1:56" ht="18.75" customHeight="1" thickBot="1" x14ac:dyDescent="0.3">
      <c r="A86" s="56">
        <f t="shared" si="15"/>
        <v>2006</v>
      </c>
      <c r="B86" s="56">
        <f t="shared" si="16"/>
        <v>9</v>
      </c>
      <c r="C86" s="61" t="s">
        <v>356</v>
      </c>
      <c r="D86" s="58">
        <v>3.79</v>
      </c>
      <c r="E86" s="58">
        <v>3.79</v>
      </c>
      <c r="F86" s="58">
        <v>4.4000000000000004</v>
      </c>
      <c r="G86" s="58">
        <v>4.28</v>
      </c>
      <c r="H86" s="58">
        <v>3.92</v>
      </c>
      <c r="I86" s="58">
        <v>3.79</v>
      </c>
      <c r="J86" s="58">
        <v>3.8</v>
      </c>
      <c r="K86" s="58">
        <v>3.77</v>
      </c>
      <c r="L86" s="58">
        <v>3.75</v>
      </c>
      <c r="M86" s="58">
        <v>4.0599999999999996</v>
      </c>
      <c r="N86" s="58">
        <v>7.58</v>
      </c>
      <c r="O86" s="58">
        <v>3.76</v>
      </c>
      <c r="P86" s="58">
        <v>4.04</v>
      </c>
      <c r="Q86" s="58">
        <v>4.38</v>
      </c>
      <c r="R86" s="58">
        <v>4.28</v>
      </c>
      <c r="S86" s="58">
        <v>3.67</v>
      </c>
      <c r="T86" s="58">
        <v>4.34</v>
      </c>
      <c r="U86" s="58">
        <v>3.78</v>
      </c>
      <c r="V86" s="58">
        <v>5.48</v>
      </c>
      <c r="W86" s="58">
        <v>3.93</v>
      </c>
      <c r="X86" s="58">
        <v>7.49</v>
      </c>
      <c r="Y86" s="58">
        <v>4.79</v>
      </c>
      <c r="Z86" s="58">
        <v>3.98</v>
      </c>
      <c r="AA86" s="58">
        <v>3.76</v>
      </c>
      <c r="AB86" s="58">
        <v>3.7</v>
      </c>
      <c r="AC86" s="58">
        <v>4.4400000000000004</v>
      </c>
      <c r="AD86" s="65"/>
      <c r="AE86" s="56">
        <f t="shared" si="11"/>
        <v>4.0000000000000036E-2</v>
      </c>
      <c r="AF86" s="56">
        <f t="shared" si="11"/>
        <v>4.0000000000000036E-2</v>
      </c>
      <c r="AG86" s="56">
        <f t="shared" si="10"/>
        <v>0.65000000000000036</v>
      </c>
      <c r="AH86" s="56">
        <f t="shared" si="10"/>
        <v>0.53000000000000025</v>
      </c>
      <c r="AI86" s="56">
        <f t="shared" si="10"/>
        <v>0.16999999999999993</v>
      </c>
      <c r="AJ86" s="56">
        <f t="shared" si="10"/>
        <v>4.0000000000000036E-2</v>
      </c>
      <c r="AK86" s="56">
        <f t="shared" si="10"/>
        <v>4.9999999999999822E-2</v>
      </c>
      <c r="AL86" s="56">
        <f t="shared" si="10"/>
        <v>2.0000000000000018E-2</v>
      </c>
      <c r="AM86" s="56">
        <f t="shared" si="10"/>
        <v>0</v>
      </c>
      <c r="AN86" s="56">
        <f t="shared" si="10"/>
        <v>0.30999999999999961</v>
      </c>
      <c r="AO86" s="56">
        <f t="shared" si="10"/>
        <v>3.83</v>
      </c>
      <c r="AP86" s="56">
        <f t="shared" si="10"/>
        <v>9.9999999999997868E-3</v>
      </c>
      <c r="AQ86" s="56">
        <f t="shared" si="10"/>
        <v>0.29000000000000004</v>
      </c>
      <c r="AR86" s="56">
        <f t="shared" si="10"/>
        <v>0.62999999999999989</v>
      </c>
      <c r="AS86" s="56">
        <f t="shared" si="10"/>
        <v>0.53000000000000025</v>
      </c>
      <c r="AT86" s="56">
        <f t="shared" si="10"/>
        <v>-8.0000000000000071E-2</v>
      </c>
      <c r="AU86" s="56">
        <f t="shared" si="17"/>
        <v>0.58999999999999986</v>
      </c>
      <c r="AV86" s="56">
        <f t="shared" si="17"/>
        <v>2.9999999999999805E-2</v>
      </c>
      <c r="AW86" s="56">
        <f t="shared" si="17"/>
        <v>1.7300000000000004</v>
      </c>
      <c r="AX86" s="56">
        <f t="shared" si="17"/>
        <v>0.18000000000000016</v>
      </c>
      <c r="AY86" s="56">
        <f t="shared" si="17"/>
        <v>3.74</v>
      </c>
      <c r="AZ86" s="56">
        <f t="shared" si="6"/>
        <v>1.04</v>
      </c>
      <c r="BA86" s="56">
        <f t="shared" si="6"/>
        <v>0.22999999999999998</v>
      </c>
      <c r="BB86" s="56">
        <f t="shared" si="6"/>
        <v>9.9999999999997868E-3</v>
      </c>
      <c r="BC86" s="56">
        <f t="shared" si="6"/>
        <v>-4.9999999999999822E-2</v>
      </c>
      <c r="BD86" s="56">
        <f t="shared" si="14"/>
        <v>0.69000000000000039</v>
      </c>
    </row>
    <row r="87" spans="1:56" ht="18.75" customHeight="1" thickBot="1" x14ac:dyDescent="0.3">
      <c r="A87" s="56">
        <f t="shared" si="15"/>
        <v>2006</v>
      </c>
      <c r="B87" s="56">
        <f t="shared" si="16"/>
        <v>8</v>
      </c>
      <c r="C87" s="59" t="s">
        <v>357</v>
      </c>
      <c r="D87" s="60">
        <v>3.92</v>
      </c>
      <c r="E87" s="60">
        <v>3.92</v>
      </c>
      <c r="F87" s="60">
        <v>4.66</v>
      </c>
      <c r="G87" s="60">
        <v>4.28</v>
      </c>
      <c r="H87" s="60">
        <v>3.87</v>
      </c>
      <c r="I87" s="60">
        <v>3.93</v>
      </c>
      <c r="J87" s="60">
        <v>3.94</v>
      </c>
      <c r="K87" s="60">
        <v>3.9</v>
      </c>
      <c r="L87" s="60">
        <v>3.88</v>
      </c>
      <c r="M87" s="60">
        <v>4.1900000000000004</v>
      </c>
      <c r="N87" s="60">
        <v>7.49</v>
      </c>
      <c r="O87" s="60">
        <v>3.88</v>
      </c>
      <c r="P87" s="60">
        <v>4.17</v>
      </c>
      <c r="Q87" s="60">
        <v>4.3600000000000003</v>
      </c>
      <c r="R87" s="60">
        <v>4.28</v>
      </c>
      <c r="S87" s="60">
        <v>3.58</v>
      </c>
      <c r="T87" s="60">
        <v>4.34</v>
      </c>
      <c r="U87" s="60">
        <v>3.9</v>
      </c>
      <c r="V87" s="60">
        <v>5.62</v>
      </c>
      <c r="W87" s="60">
        <v>4.0599999999999996</v>
      </c>
      <c r="X87" s="60">
        <v>7.41</v>
      </c>
      <c r="Y87" s="60">
        <v>5.13</v>
      </c>
      <c r="Z87" s="60">
        <v>3.92</v>
      </c>
      <c r="AA87" s="60">
        <v>3.89</v>
      </c>
      <c r="AB87" s="60">
        <v>3.84</v>
      </c>
      <c r="AC87" s="60">
        <v>4.49</v>
      </c>
      <c r="AD87" s="65"/>
      <c r="AE87" s="56">
        <f t="shared" si="11"/>
        <v>4.0000000000000036E-2</v>
      </c>
      <c r="AF87" s="56">
        <f t="shared" si="11"/>
        <v>4.0000000000000036E-2</v>
      </c>
      <c r="AG87" s="56">
        <f t="shared" si="10"/>
        <v>0.78000000000000025</v>
      </c>
      <c r="AH87" s="56">
        <f t="shared" si="10"/>
        <v>0.40000000000000036</v>
      </c>
      <c r="AI87" s="56">
        <f t="shared" si="10"/>
        <v>-9.9999999999997868E-3</v>
      </c>
      <c r="AJ87" s="56">
        <f t="shared" si="10"/>
        <v>5.0000000000000266E-2</v>
      </c>
      <c r="AK87" s="56">
        <f t="shared" si="10"/>
        <v>6.0000000000000053E-2</v>
      </c>
      <c r="AL87" s="56">
        <f t="shared" si="10"/>
        <v>2.0000000000000018E-2</v>
      </c>
      <c r="AM87" s="56">
        <f t="shared" si="10"/>
        <v>0</v>
      </c>
      <c r="AN87" s="56">
        <f t="shared" si="10"/>
        <v>0.3100000000000005</v>
      </c>
      <c r="AO87" s="56">
        <f t="shared" si="10"/>
        <v>3.6100000000000003</v>
      </c>
      <c r="AP87" s="56">
        <f t="shared" si="10"/>
        <v>0</v>
      </c>
      <c r="AQ87" s="56">
        <f t="shared" si="10"/>
        <v>0.29000000000000004</v>
      </c>
      <c r="AR87" s="56">
        <f t="shared" si="10"/>
        <v>0.48000000000000043</v>
      </c>
      <c r="AS87" s="56">
        <f t="shared" si="10"/>
        <v>0.40000000000000036</v>
      </c>
      <c r="AT87" s="56">
        <f t="shared" si="10"/>
        <v>-0.29999999999999982</v>
      </c>
      <c r="AU87" s="56">
        <f t="shared" si="17"/>
        <v>0.45999999999999996</v>
      </c>
      <c r="AV87" s="56">
        <f t="shared" si="17"/>
        <v>2.0000000000000018E-2</v>
      </c>
      <c r="AW87" s="56">
        <f t="shared" si="17"/>
        <v>1.7400000000000002</v>
      </c>
      <c r="AX87" s="56">
        <f t="shared" si="17"/>
        <v>0.17999999999999972</v>
      </c>
      <c r="AY87" s="56">
        <f t="shared" si="17"/>
        <v>3.5300000000000002</v>
      </c>
      <c r="AZ87" s="56">
        <f t="shared" si="6"/>
        <v>1.25</v>
      </c>
      <c r="BA87" s="56">
        <f t="shared" si="6"/>
        <v>4.0000000000000036E-2</v>
      </c>
      <c r="BB87" s="56">
        <f t="shared" si="6"/>
        <v>1.0000000000000231E-2</v>
      </c>
      <c r="BC87" s="56">
        <f t="shared" si="6"/>
        <v>-4.0000000000000036E-2</v>
      </c>
      <c r="BD87" s="56">
        <f t="shared" si="14"/>
        <v>0.61000000000000032</v>
      </c>
    </row>
    <row r="88" spans="1:56" ht="18.75" customHeight="1" thickBot="1" x14ac:dyDescent="0.3">
      <c r="A88" s="56">
        <f t="shared" si="15"/>
        <v>2006</v>
      </c>
      <c r="B88" s="56">
        <f t="shared" si="16"/>
        <v>7</v>
      </c>
      <c r="C88" s="61" t="s">
        <v>358</v>
      </c>
      <c r="D88" s="58">
        <v>4.05</v>
      </c>
      <c r="E88" s="58">
        <v>4.04</v>
      </c>
      <c r="F88" s="58">
        <v>4.43</v>
      </c>
      <c r="G88" s="58">
        <v>4.21</v>
      </c>
      <c r="H88" s="58">
        <v>4.03</v>
      </c>
      <c r="I88" s="58">
        <v>4.0599999999999996</v>
      </c>
      <c r="J88" s="58">
        <v>4.07</v>
      </c>
      <c r="K88" s="58">
        <v>4.03</v>
      </c>
      <c r="L88" s="58">
        <v>4.01</v>
      </c>
      <c r="M88" s="58">
        <v>4.33</v>
      </c>
      <c r="N88" s="58">
        <v>7.55</v>
      </c>
      <c r="O88" s="58">
        <v>4</v>
      </c>
      <c r="P88" s="58">
        <v>4.3099999999999996</v>
      </c>
      <c r="Q88" s="58">
        <v>4.32</v>
      </c>
      <c r="R88" s="58">
        <v>4.28</v>
      </c>
      <c r="S88" s="58">
        <v>3.49</v>
      </c>
      <c r="T88" s="58">
        <v>4.3099999999999996</v>
      </c>
      <c r="U88" s="58">
        <v>3.99</v>
      </c>
      <c r="V88" s="58">
        <v>5.56</v>
      </c>
      <c r="W88" s="58">
        <v>4.1399999999999997</v>
      </c>
      <c r="X88" s="58">
        <v>7.11</v>
      </c>
      <c r="Y88" s="58">
        <v>5.42</v>
      </c>
      <c r="Z88" s="58">
        <v>3.86</v>
      </c>
      <c r="AA88" s="58">
        <v>4.0199999999999996</v>
      </c>
      <c r="AB88" s="58">
        <v>3.96</v>
      </c>
      <c r="AC88" s="58">
        <v>4.49</v>
      </c>
      <c r="AD88" s="65"/>
      <c r="AE88" s="56">
        <f t="shared" si="11"/>
        <v>4.0000000000000036E-2</v>
      </c>
      <c r="AF88" s="56">
        <f t="shared" si="11"/>
        <v>3.0000000000000249E-2</v>
      </c>
      <c r="AG88" s="56">
        <f t="shared" si="10"/>
        <v>0.41999999999999993</v>
      </c>
      <c r="AH88" s="56">
        <f t="shared" si="10"/>
        <v>0.20000000000000018</v>
      </c>
      <c r="AI88" s="56">
        <f t="shared" si="10"/>
        <v>2.0000000000000462E-2</v>
      </c>
      <c r="AJ88" s="56">
        <f t="shared" si="10"/>
        <v>4.9999999999999822E-2</v>
      </c>
      <c r="AK88" s="56">
        <f t="shared" si="10"/>
        <v>6.0000000000000497E-2</v>
      </c>
      <c r="AL88" s="56">
        <f t="shared" si="10"/>
        <v>2.0000000000000462E-2</v>
      </c>
      <c r="AM88" s="56">
        <f t="shared" si="10"/>
        <v>0</v>
      </c>
      <c r="AN88" s="56">
        <f t="shared" si="10"/>
        <v>0.32000000000000028</v>
      </c>
      <c r="AO88" s="56">
        <f t="shared" si="10"/>
        <v>3.54</v>
      </c>
      <c r="AP88" s="56">
        <f t="shared" si="10"/>
        <v>-9.9999999999997868E-3</v>
      </c>
      <c r="AQ88" s="56">
        <f t="shared" si="10"/>
        <v>0.29999999999999982</v>
      </c>
      <c r="AR88" s="56">
        <f t="shared" si="10"/>
        <v>0.3100000000000005</v>
      </c>
      <c r="AS88" s="56">
        <f t="shared" si="10"/>
        <v>0.27000000000000046</v>
      </c>
      <c r="AT88" s="56">
        <f t="shared" si="10"/>
        <v>-0.51999999999999957</v>
      </c>
      <c r="AU88" s="56">
        <f t="shared" si="17"/>
        <v>0.29999999999999982</v>
      </c>
      <c r="AV88" s="56">
        <f t="shared" si="17"/>
        <v>-1.9999999999999574E-2</v>
      </c>
      <c r="AW88" s="56">
        <f t="shared" si="17"/>
        <v>1.5499999999999998</v>
      </c>
      <c r="AX88" s="56">
        <f t="shared" si="17"/>
        <v>0.12999999999999989</v>
      </c>
      <c r="AY88" s="56">
        <f t="shared" si="17"/>
        <v>3.1000000000000005</v>
      </c>
      <c r="AZ88" s="56">
        <f t="shared" si="6"/>
        <v>1.4100000000000001</v>
      </c>
      <c r="BA88" s="56">
        <f t="shared" si="6"/>
        <v>-0.14999999999999991</v>
      </c>
      <c r="BB88" s="56">
        <f t="shared" si="6"/>
        <v>9.9999999999997868E-3</v>
      </c>
      <c r="BC88" s="56">
        <f t="shared" si="6"/>
        <v>-4.9999999999999822E-2</v>
      </c>
      <c r="BD88" s="56">
        <f t="shared" si="14"/>
        <v>0.48000000000000043</v>
      </c>
    </row>
    <row r="89" spans="1:56" ht="18.75" customHeight="1" thickBot="1" x14ac:dyDescent="0.3">
      <c r="A89" s="56">
        <f t="shared" si="15"/>
        <v>2006</v>
      </c>
      <c r="B89" s="56">
        <f t="shared" si="16"/>
        <v>6</v>
      </c>
      <c r="C89" s="59" t="s">
        <v>359</v>
      </c>
      <c r="D89" s="60">
        <v>4.03</v>
      </c>
      <c r="E89" s="60">
        <v>4.0199999999999996</v>
      </c>
      <c r="F89" s="60">
        <v>4.3499999999999996</v>
      </c>
      <c r="G89" s="60">
        <v>4.03</v>
      </c>
      <c r="H89" s="60">
        <v>4.04</v>
      </c>
      <c r="I89" s="60">
        <v>4.03</v>
      </c>
      <c r="J89" s="60">
        <v>4.0199999999999996</v>
      </c>
      <c r="K89" s="60">
        <v>4.01</v>
      </c>
      <c r="L89" s="60">
        <v>3.96</v>
      </c>
      <c r="M89" s="60">
        <v>4.3099999999999996</v>
      </c>
      <c r="N89" s="60">
        <v>7.26</v>
      </c>
      <c r="O89" s="60">
        <v>3.98</v>
      </c>
      <c r="P89" s="60">
        <v>4.3</v>
      </c>
      <c r="Q89" s="60">
        <v>4.1399999999999997</v>
      </c>
      <c r="R89" s="60">
        <v>4.34</v>
      </c>
      <c r="S89" s="60">
        <v>3.38</v>
      </c>
      <c r="T89" s="60">
        <v>4.2699999999999996</v>
      </c>
      <c r="U89" s="60">
        <v>3.97</v>
      </c>
      <c r="V89" s="60">
        <v>5.55</v>
      </c>
      <c r="W89" s="60">
        <v>4.0999999999999996</v>
      </c>
      <c r="X89" s="60">
        <v>7.12</v>
      </c>
      <c r="Y89" s="60">
        <v>4.66</v>
      </c>
      <c r="Z89" s="60">
        <v>3.86</v>
      </c>
      <c r="AA89" s="60">
        <v>3.99</v>
      </c>
      <c r="AB89" s="60">
        <v>3.93</v>
      </c>
      <c r="AC89" s="60">
        <v>4.5</v>
      </c>
      <c r="AD89" s="65"/>
      <c r="AE89" s="56">
        <f t="shared" si="11"/>
        <v>7.0000000000000284E-2</v>
      </c>
      <c r="AF89" s="56">
        <f t="shared" si="11"/>
        <v>5.9999999999999609E-2</v>
      </c>
      <c r="AG89" s="56">
        <f t="shared" si="10"/>
        <v>0.38999999999999968</v>
      </c>
      <c r="AH89" s="56">
        <f t="shared" si="10"/>
        <v>7.0000000000000284E-2</v>
      </c>
      <c r="AI89" s="56">
        <f t="shared" si="10"/>
        <v>8.0000000000000071E-2</v>
      </c>
      <c r="AJ89" s="56">
        <f t="shared" si="10"/>
        <v>7.0000000000000284E-2</v>
      </c>
      <c r="AK89" s="56">
        <f t="shared" si="10"/>
        <v>5.9999999999999609E-2</v>
      </c>
      <c r="AL89" s="56">
        <f t="shared" si="10"/>
        <v>4.9999999999999822E-2</v>
      </c>
      <c r="AM89" s="56">
        <f t="shared" ref="AM89:BB118" si="18">L89-$L89</f>
        <v>0</v>
      </c>
      <c r="AN89" s="56">
        <f t="shared" si="18"/>
        <v>0.34999999999999964</v>
      </c>
      <c r="AO89" s="56">
        <f t="shared" si="18"/>
        <v>3.3</v>
      </c>
      <c r="AP89" s="56">
        <f t="shared" si="18"/>
        <v>2.0000000000000018E-2</v>
      </c>
      <c r="AQ89" s="56">
        <f t="shared" si="18"/>
        <v>0.33999999999999986</v>
      </c>
      <c r="AR89" s="56">
        <f t="shared" si="18"/>
        <v>0.17999999999999972</v>
      </c>
      <c r="AS89" s="56">
        <f t="shared" si="18"/>
        <v>0.37999999999999989</v>
      </c>
      <c r="AT89" s="56">
        <f t="shared" si="18"/>
        <v>-0.58000000000000007</v>
      </c>
      <c r="AU89" s="56">
        <f t="shared" si="17"/>
        <v>0.30999999999999961</v>
      </c>
      <c r="AV89" s="56">
        <f t="shared" si="17"/>
        <v>1.0000000000000231E-2</v>
      </c>
      <c r="AW89" s="56">
        <f t="shared" si="17"/>
        <v>1.5899999999999999</v>
      </c>
      <c r="AX89" s="56">
        <f t="shared" si="17"/>
        <v>0.13999999999999968</v>
      </c>
      <c r="AY89" s="56">
        <f t="shared" si="17"/>
        <v>3.16</v>
      </c>
      <c r="AZ89" s="56">
        <f t="shared" si="6"/>
        <v>0.70000000000000018</v>
      </c>
      <c r="BA89" s="56">
        <f t="shared" si="6"/>
        <v>-0.10000000000000009</v>
      </c>
      <c r="BB89" s="56">
        <f t="shared" si="6"/>
        <v>3.0000000000000249E-2</v>
      </c>
      <c r="BC89" s="56">
        <f t="shared" si="6"/>
        <v>-2.9999999999999805E-2</v>
      </c>
      <c r="BD89" s="56">
        <f t="shared" si="14"/>
        <v>0.54</v>
      </c>
    </row>
    <row r="90" spans="1:56" ht="18.75" customHeight="1" thickBot="1" x14ac:dyDescent="0.3">
      <c r="A90" s="56">
        <f t="shared" si="15"/>
        <v>2006</v>
      </c>
      <c r="B90" s="56">
        <f t="shared" si="16"/>
        <v>5</v>
      </c>
      <c r="C90" s="61" t="s">
        <v>360</v>
      </c>
      <c r="D90" s="58">
        <v>4.03</v>
      </c>
      <c r="E90" s="58">
        <v>4.03</v>
      </c>
      <c r="F90" s="58">
        <v>4.34</v>
      </c>
      <c r="G90" s="58">
        <v>4.07</v>
      </c>
      <c r="H90" s="58">
        <v>3.93</v>
      </c>
      <c r="I90" s="58">
        <v>4.0199999999999996</v>
      </c>
      <c r="J90" s="58">
        <v>3.94</v>
      </c>
      <c r="K90" s="58">
        <v>4</v>
      </c>
      <c r="L90" s="58">
        <v>3.96</v>
      </c>
      <c r="M90" s="58">
        <v>4.3</v>
      </c>
      <c r="N90" s="58">
        <v>6.85</v>
      </c>
      <c r="O90" s="58">
        <v>3.96</v>
      </c>
      <c r="P90" s="58">
        <v>4.29</v>
      </c>
      <c r="Q90" s="58">
        <v>3.6</v>
      </c>
      <c r="R90" s="58">
        <v>4.13</v>
      </c>
      <c r="S90" s="58">
        <v>3.08</v>
      </c>
      <c r="T90" s="58">
        <v>4.24</v>
      </c>
      <c r="U90" s="58">
        <v>3.96</v>
      </c>
      <c r="V90" s="58">
        <v>5.27</v>
      </c>
      <c r="W90" s="58">
        <v>4.07</v>
      </c>
      <c r="X90" s="58">
        <v>7.04</v>
      </c>
      <c r="Y90" s="58">
        <v>4.5</v>
      </c>
      <c r="Z90" s="58">
        <v>3.73</v>
      </c>
      <c r="AA90" s="58">
        <v>3.99</v>
      </c>
      <c r="AB90" s="58">
        <v>3.89</v>
      </c>
      <c r="AC90" s="58">
        <v>4.49</v>
      </c>
      <c r="AD90" s="65"/>
      <c r="AE90" s="56">
        <f t="shared" si="11"/>
        <v>7.0000000000000284E-2</v>
      </c>
      <c r="AF90" s="56">
        <f t="shared" si="11"/>
        <v>7.0000000000000284E-2</v>
      </c>
      <c r="AG90" s="56">
        <f t="shared" si="11"/>
        <v>0.37999999999999989</v>
      </c>
      <c r="AH90" s="56">
        <f t="shared" si="11"/>
        <v>0.11000000000000032</v>
      </c>
      <c r="AI90" s="56">
        <f t="shared" si="11"/>
        <v>-2.9999999999999805E-2</v>
      </c>
      <c r="AJ90" s="56">
        <f t="shared" si="11"/>
        <v>5.9999999999999609E-2</v>
      </c>
      <c r="AK90" s="56">
        <f t="shared" si="11"/>
        <v>-2.0000000000000018E-2</v>
      </c>
      <c r="AL90" s="56">
        <f t="shared" si="11"/>
        <v>4.0000000000000036E-2</v>
      </c>
      <c r="AM90" s="56">
        <f t="shared" si="18"/>
        <v>0</v>
      </c>
      <c r="AN90" s="56">
        <f t="shared" si="18"/>
        <v>0.33999999999999986</v>
      </c>
      <c r="AO90" s="56">
        <f t="shared" si="18"/>
        <v>2.8899999999999997</v>
      </c>
      <c r="AP90" s="56">
        <f t="shared" si="18"/>
        <v>0</v>
      </c>
      <c r="AQ90" s="56">
        <f t="shared" si="18"/>
        <v>0.33000000000000007</v>
      </c>
      <c r="AR90" s="56">
        <f t="shared" si="18"/>
        <v>-0.35999999999999988</v>
      </c>
      <c r="AS90" s="56">
        <f t="shared" si="18"/>
        <v>0.16999999999999993</v>
      </c>
      <c r="AT90" s="56">
        <f t="shared" si="18"/>
        <v>-0.87999999999999989</v>
      </c>
      <c r="AU90" s="56">
        <f t="shared" si="17"/>
        <v>0.28000000000000025</v>
      </c>
      <c r="AV90" s="56">
        <f t="shared" si="17"/>
        <v>0</v>
      </c>
      <c r="AW90" s="56">
        <f t="shared" si="17"/>
        <v>1.3099999999999996</v>
      </c>
      <c r="AX90" s="56">
        <f t="shared" si="17"/>
        <v>0.11000000000000032</v>
      </c>
      <c r="AY90" s="56">
        <f t="shared" si="17"/>
        <v>3.08</v>
      </c>
      <c r="AZ90" s="56">
        <f t="shared" si="6"/>
        <v>0.54</v>
      </c>
      <c r="BA90" s="56">
        <f t="shared" si="6"/>
        <v>-0.22999999999999998</v>
      </c>
      <c r="BB90" s="56">
        <f t="shared" si="6"/>
        <v>3.0000000000000249E-2</v>
      </c>
      <c r="BC90" s="56">
        <f t="shared" si="6"/>
        <v>-6.999999999999984E-2</v>
      </c>
      <c r="BD90" s="56">
        <f t="shared" si="14"/>
        <v>0.53000000000000025</v>
      </c>
    </row>
    <row r="91" spans="1:56" ht="18.75" customHeight="1" thickBot="1" x14ac:dyDescent="0.3">
      <c r="A91" s="56">
        <f t="shared" si="15"/>
        <v>2006</v>
      </c>
      <c r="B91" s="56">
        <f t="shared" si="16"/>
        <v>4</v>
      </c>
      <c r="C91" s="59" t="s">
        <v>361</v>
      </c>
      <c r="D91" s="60">
        <v>3.92</v>
      </c>
      <c r="E91" s="60">
        <v>3.96</v>
      </c>
      <c r="F91" s="60">
        <v>3.96</v>
      </c>
      <c r="G91" s="60">
        <v>4.07</v>
      </c>
      <c r="H91" s="60">
        <v>3.85</v>
      </c>
      <c r="I91" s="60">
        <v>3.98</v>
      </c>
      <c r="J91" s="60">
        <v>3.88</v>
      </c>
      <c r="K91" s="60">
        <v>3.95</v>
      </c>
      <c r="L91" s="60">
        <v>3.89</v>
      </c>
      <c r="M91" s="60">
        <v>4.2300000000000004</v>
      </c>
      <c r="N91" s="60">
        <v>7</v>
      </c>
      <c r="O91" s="60">
        <v>3.9</v>
      </c>
      <c r="P91" s="60">
        <v>4.22</v>
      </c>
      <c r="Q91" s="60">
        <v>3.6</v>
      </c>
      <c r="R91" s="60">
        <v>3.92</v>
      </c>
      <c r="S91" s="60">
        <v>2.82</v>
      </c>
      <c r="T91" s="60">
        <v>4.1900000000000004</v>
      </c>
      <c r="U91" s="60">
        <v>3.92</v>
      </c>
      <c r="V91" s="60">
        <v>5.03</v>
      </c>
      <c r="W91" s="60">
        <v>4.03</v>
      </c>
      <c r="X91" s="60">
        <v>6.94</v>
      </c>
      <c r="Y91" s="60">
        <v>4.2699999999999996</v>
      </c>
      <c r="Z91" s="60">
        <v>3.73</v>
      </c>
      <c r="AA91" s="60">
        <v>3.92</v>
      </c>
      <c r="AB91" s="60">
        <v>3.84</v>
      </c>
      <c r="AC91" s="60">
        <v>4.37</v>
      </c>
      <c r="AD91" s="65"/>
      <c r="AE91" s="56">
        <f t="shared" si="11"/>
        <v>2.9999999999999805E-2</v>
      </c>
      <c r="AF91" s="56">
        <f t="shared" si="11"/>
        <v>6.999999999999984E-2</v>
      </c>
      <c r="AG91" s="56">
        <f t="shared" si="11"/>
        <v>6.999999999999984E-2</v>
      </c>
      <c r="AH91" s="56">
        <f t="shared" si="11"/>
        <v>0.18000000000000016</v>
      </c>
      <c r="AI91" s="56">
        <f t="shared" si="11"/>
        <v>-4.0000000000000036E-2</v>
      </c>
      <c r="AJ91" s="56">
        <f t="shared" si="11"/>
        <v>8.9999999999999858E-2</v>
      </c>
      <c r="AK91" s="56">
        <f t="shared" si="11"/>
        <v>-1.0000000000000231E-2</v>
      </c>
      <c r="AL91" s="56">
        <f t="shared" si="11"/>
        <v>6.0000000000000053E-2</v>
      </c>
      <c r="AM91" s="56">
        <f t="shared" si="18"/>
        <v>0</v>
      </c>
      <c r="AN91" s="56">
        <f t="shared" si="18"/>
        <v>0.3400000000000003</v>
      </c>
      <c r="AO91" s="56">
        <f t="shared" si="18"/>
        <v>3.11</v>
      </c>
      <c r="AP91" s="56">
        <f t="shared" si="18"/>
        <v>9.9999999999997868E-3</v>
      </c>
      <c r="AQ91" s="56">
        <f t="shared" si="18"/>
        <v>0.32999999999999963</v>
      </c>
      <c r="AR91" s="56">
        <f t="shared" si="18"/>
        <v>-0.29000000000000004</v>
      </c>
      <c r="AS91" s="56">
        <f t="shared" si="18"/>
        <v>2.9999999999999805E-2</v>
      </c>
      <c r="AT91" s="56">
        <f t="shared" si="18"/>
        <v>-1.0700000000000003</v>
      </c>
      <c r="AU91" s="56">
        <f t="shared" si="17"/>
        <v>0.30000000000000027</v>
      </c>
      <c r="AV91" s="56">
        <f t="shared" si="17"/>
        <v>2.9999999999999805E-2</v>
      </c>
      <c r="AW91" s="56">
        <f t="shared" si="17"/>
        <v>1.1400000000000001</v>
      </c>
      <c r="AX91" s="56">
        <f t="shared" si="17"/>
        <v>0.14000000000000012</v>
      </c>
      <c r="AY91" s="56">
        <f t="shared" si="17"/>
        <v>3.0500000000000003</v>
      </c>
      <c r="AZ91" s="56">
        <f t="shared" si="6"/>
        <v>0.37999999999999945</v>
      </c>
      <c r="BA91" s="56">
        <f t="shared" si="6"/>
        <v>-0.16000000000000014</v>
      </c>
      <c r="BB91" s="56">
        <f t="shared" si="6"/>
        <v>2.9999999999999805E-2</v>
      </c>
      <c r="BC91" s="56">
        <f t="shared" si="6"/>
        <v>-5.0000000000000266E-2</v>
      </c>
      <c r="BD91" s="56">
        <f t="shared" si="14"/>
        <v>0.48</v>
      </c>
    </row>
    <row r="92" spans="1:56" ht="18.75" customHeight="1" thickBot="1" x14ac:dyDescent="0.3">
      <c r="A92" s="56">
        <f t="shared" si="15"/>
        <v>2006</v>
      </c>
      <c r="B92" s="56">
        <f t="shared" si="16"/>
        <v>3</v>
      </c>
      <c r="C92" s="61" t="s">
        <v>362</v>
      </c>
      <c r="D92" s="58">
        <v>3.65</v>
      </c>
      <c r="E92" s="58">
        <v>3.7</v>
      </c>
      <c r="F92" s="58">
        <v>3.9</v>
      </c>
      <c r="G92" s="58">
        <v>3.97</v>
      </c>
      <c r="H92" s="58">
        <v>3.58</v>
      </c>
      <c r="I92" s="58">
        <v>3.7</v>
      </c>
      <c r="J92" s="58">
        <v>3.62</v>
      </c>
      <c r="K92" s="58">
        <v>3.69</v>
      </c>
      <c r="L92" s="58">
        <v>3.64</v>
      </c>
      <c r="M92" s="58">
        <v>3.95</v>
      </c>
      <c r="N92" s="58">
        <v>7</v>
      </c>
      <c r="O92" s="58">
        <v>3.65</v>
      </c>
      <c r="P92" s="58">
        <v>3.92</v>
      </c>
      <c r="Q92" s="58">
        <v>3.6</v>
      </c>
      <c r="R92" s="58">
        <v>3.75</v>
      </c>
      <c r="S92" s="58">
        <v>2.82</v>
      </c>
      <c r="T92" s="58">
        <v>4.3499999999999996</v>
      </c>
      <c r="U92" s="58">
        <v>3.66</v>
      </c>
      <c r="V92" s="58">
        <v>4.79</v>
      </c>
      <c r="W92" s="58">
        <v>3.77</v>
      </c>
      <c r="X92" s="58">
        <v>7.07</v>
      </c>
      <c r="Y92" s="58">
        <v>4.01</v>
      </c>
      <c r="Z92" s="58">
        <v>3.8</v>
      </c>
      <c r="AA92" s="58">
        <v>3.66</v>
      </c>
      <c r="AB92" s="58">
        <v>3.55</v>
      </c>
      <c r="AC92" s="58">
        <v>4.1900000000000004</v>
      </c>
      <c r="AD92" s="65"/>
      <c r="AE92" s="56">
        <f t="shared" si="11"/>
        <v>9.9999999999997868E-3</v>
      </c>
      <c r="AF92" s="56">
        <f t="shared" si="11"/>
        <v>6.0000000000000053E-2</v>
      </c>
      <c r="AG92" s="56">
        <f t="shared" si="11"/>
        <v>0.25999999999999979</v>
      </c>
      <c r="AH92" s="56">
        <f t="shared" si="11"/>
        <v>0.33000000000000007</v>
      </c>
      <c r="AI92" s="56">
        <f t="shared" si="11"/>
        <v>-6.0000000000000053E-2</v>
      </c>
      <c r="AJ92" s="56">
        <f t="shared" si="11"/>
        <v>6.0000000000000053E-2</v>
      </c>
      <c r="AK92" s="56">
        <f t="shared" si="11"/>
        <v>-2.0000000000000018E-2</v>
      </c>
      <c r="AL92" s="56">
        <f t="shared" si="11"/>
        <v>4.9999999999999822E-2</v>
      </c>
      <c r="AM92" s="56">
        <f t="shared" si="18"/>
        <v>0</v>
      </c>
      <c r="AN92" s="56">
        <f t="shared" si="18"/>
        <v>0.31000000000000005</v>
      </c>
      <c r="AO92" s="56">
        <f t="shared" si="18"/>
        <v>3.36</v>
      </c>
      <c r="AP92" s="56">
        <f t="shared" si="18"/>
        <v>9.9999999999997868E-3</v>
      </c>
      <c r="AQ92" s="56">
        <f t="shared" si="18"/>
        <v>0.2799999999999998</v>
      </c>
      <c r="AR92" s="56">
        <f t="shared" si="18"/>
        <v>-4.0000000000000036E-2</v>
      </c>
      <c r="AS92" s="56">
        <f t="shared" si="18"/>
        <v>0.10999999999999988</v>
      </c>
      <c r="AT92" s="56">
        <f t="shared" si="18"/>
        <v>-0.82000000000000028</v>
      </c>
      <c r="AU92" s="56">
        <f t="shared" si="17"/>
        <v>0.70999999999999952</v>
      </c>
      <c r="AV92" s="56">
        <f t="shared" si="17"/>
        <v>2.0000000000000018E-2</v>
      </c>
      <c r="AW92" s="56">
        <f t="shared" si="17"/>
        <v>1.1499999999999999</v>
      </c>
      <c r="AX92" s="56">
        <f t="shared" si="17"/>
        <v>0.12999999999999989</v>
      </c>
      <c r="AY92" s="56">
        <f t="shared" si="17"/>
        <v>3.43</v>
      </c>
      <c r="AZ92" s="56">
        <f t="shared" si="6"/>
        <v>0.36999999999999966</v>
      </c>
      <c r="BA92" s="56">
        <f t="shared" si="6"/>
        <v>0.1599999999999997</v>
      </c>
      <c r="BB92" s="56">
        <f t="shared" si="6"/>
        <v>2.0000000000000018E-2</v>
      </c>
      <c r="BC92" s="56">
        <f t="shared" si="6"/>
        <v>-9.0000000000000302E-2</v>
      </c>
      <c r="BD92" s="56">
        <f t="shared" si="14"/>
        <v>0.55000000000000027</v>
      </c>
    </row>
    <row r="93" spans="1:56" ht="18.75" customHeight="1" thickBot="1" x14ac:dyDescent="0.3">
      <c r="A93" s="56">
        <f t="shared" si="15"/>
        <v>2006</v>
      </c>
      <c r="B93" s="56">
        <f t="shared" si="16"/>
        <v>2</v>
      </c>
      <c r="C93" s="59" t="s">
        <v>363</v>
      </c>
      <c r="D93" s="60">
        <v>3.48</v>
      </c>
      <c r="E93" s="60">
        <v>3.54</v>
      </c>
      <c r="F93" s="60">
        <v>3.68</v>
      </c>
      <c r="G93" s="60">
        <v>3.96</v>
      </c>
      <c r="H93" s="60">
        <v>3.43</v>
      </c>
      <c r="I93" s="60">
        <v>3.48</v>
      </c>
      <c r="J93" s="60">
        <v>3.44</v>
      </c>
      <c r="K93" s="60">
        <v>3.51</v>
      </c>
      <c r="L93" s="60">
        <v>3.47</v>
      </c>
      <c r="M93" s="60">
        <v>3.77</v>
      </c>
      <c r="N93" s="60">
        <v>6.71</v>
      </c>
      <c r="O93" s="60">
        <v>3.47</v>
      </c>
      <c r="P93" s="60">
        <v>3.7</v>
      </c>
      <c r="Q93" s="60">
        <v>3.6</v>
      </c>
      <c r="R93" s="60">
        <v>3.53</v>
      </c>
      <c r="S93" s="60">
        <v>2.82</v>
      </c>
      <c r="T93" s="60">
        <v>4.38</v>
      </c>
      <c r="U93" s="60">
        <v>3.48</v>
      </c>
      <c r="V93" s="60">
        <v>4.79</v>
      </c>
      <c r="W93" s="60">
        <v>3.6</v>
      </c>
      <c r="X93" s="60">
        <v>6.97</v>
      </c>
      <c r="Y93" s="60">
        <v>3.75</v>
      </c>
      <c r="Z93" s="60">
        <v>3.72</v>
      </c>
      <c r="AA93" s="60">
        <v>3.48</v>
      </c>
      <c r="AB93" s="60">
        <v>3.42</v>
      </c>
      <c r="AC93" s="60">
        <v>4.05</v>
      </c>
      <c r="AD93" s="65"/>
      <c r="AE93" s="56">
        <f t="shared" si="11"/>
        <v>9.9999999999997868E-3</v>
      </c>
      <c r="AF93" s="56">
        <f t="shared" si="11"/>
        <v>6.999999999999984E-2</v>
      </c>
      <c r="AG93" s="56">
        <f t="shared" si="11"/>
        <v>0.20999999999999996</v>
      </c>
      <c r="AH93" s="56">
        <f t="shared" si="11"/>
        <v>0.48999999999999977</v>
      </c>
      <c r="AI93" s="56">
        <f t="shared" si="11"/>
        <v>-4.0000000000000036E-2</v>
      </c>
      <c r="AJ93" s="56">
        <f t="shared" si="11"/>
        <v>9.9999999999997868E-3</v>
      </c>
      <c r="AK93" s="56">
        <f t="shared" si="11"/>
        <v>-3.0000000000000249E-2</v>
      </c>
      <c r="AL93" s="56">
        <f t="shared" si="11"/>
        <v>3.9999999999999591E-2</v>
      </c>
      <c r="AM93" s="56">
        <f t="shared" si="18"/>
        <v>0</v>
      </c>
      <c r="AN93" s="56">
        <f t="shared" si="18"/>
        <v>0.29999999999999982</v>
      </c>
      <c r="AO93" s="56">
        <f t="shared" si="18"/>
        <v>3.2399999999999998</v>
      </c>
      <c r="AP93" s="56">
        <f t="shared" si="18"/>
        <v>0</v>
      </c>
      <c r="AQ93" s="56">
        <f t="shared" si="18"/>
        <v>0.22999999999999998</v>
      </c>
      <c r="AR93" s="56">
        <f t="shared" si="18"/>
        <v>0.12999999999999989</v>
      </c>
      <c r="AS93" s="56">
        <f t="shared" si="18"/>
        <v>5.9999999999999609E-2</v>
      </c>
      <c r="AT93" s="56">
        <f t="shared" si="18"/>
        <v>-0.65000000000000036</v>
      </c>
      <c r="AU93" s="56">
        <f t="shared" si="17"/>
        <v>0.9099999999999997</v>
      </c>
      <c r="AV93" s="56">
        <f t="shared" si="17"/>
        <v>9.9999999999997868E-3</v>
      </c>
      <c r="AW93" s="56">
        <f t="shared" si="17"/>
        <v>1.3199999999999998</v>
      </c>
      <c r="AX93" s="56">
        <f t="shared" si="17"/>
        <v>0.12999999999999989</v>
      </c>
      <c r="AY93" s="56">
        <f t="shared" si="17"/>
        <v>3.4999999999999996</v>
      </c>
      <c r="AZ93" s="56">
        <f t="shared" si="17"/>
        <v>0.2799999999999998</v>
      </c>
      <c r="BA93" s="56">
        <f t="shared" si="17"/>
        <v>0.25</v>
      </c>
      <c r="BB93" s="56">
        <f t="shared" si="17"/>
        <v>9.9999999999997868E-3</v>
      </c>
      <c r="BC93" s="56">
        <f t="shared" si="17"/>
        <v>-5.0000000000000266E-2</v>
      </c>
      <c r="BD93" s="56">
        <f t="shared" si="14"/>
        <v>0.57999999999999963</v>
      </c>
    </row>
    <row r="94" spans="1:56" ht="18.75" customHeight="1" thickBot="1" x14ac:dyDescent="0.3">
      <c r="A94" s="56">
        <f t="shared" si="15"/>
        <v>2006</v>
      </c>
      <c r="B94" s="56">
        <f t="shared" si="16"/>
        <v>1</v>
      </c>
      <c r="C94" s="61" t="s">
        <v>364</v>
      </c>
      <c r="D94" s="58">
        <v>3.33</v>
      </c>
      <c r="E94" s="58">
        <v>3.37</v>
      </c>
      <c r="F94" s="58">
        <v>3.66</v>
      </c>
      <c r="G94" s="58">
        <v>3.96</v>
      </c>
      <c r="H94" s="58">
        <v>3.39</v>
      </c>
      <c r="I94" s="58">
        <v>3.31</v>
      </c>
      <c r="J94" s="58">
        <v>3.28</v>
      </c>
      <c r="K94" s="58">
        <v>3.34</v>
      </c>
      <c r="L94" s="58">
        <v>3.32</v>
      </c>
      <c r="M94" s="58">
        <v>3.6</v>
      </c>
      <c r="N94" s="58">
        <v>6.66</v>
      </c>
      <c r="O94" s="58">
        <v>3.32</v>
      </c>
      <c r="P94" s="58">
        <v>3.54</v>
      </c>
      <c r="Q94" s="58">
        <v>3.6</v>
      </c>
      <c r="R94" s="58">
        <v>3.62</v>
      </c>
      <c r="S94" s="58">
        <v>2.82</v>
      </c>
      <c r="T94" s="58">
        <v>4.3899999999999997</v>
      </c>
      <c r="U94" s="58">
        <v>3.33</v>
      </c>
      <c r="V94" s="58">
        <v>4.95</v>
      </c>
      <c r="W94" s="58">
        <v>3.45</v>
      </c>
      <c r="X94" s="58">
        <v>7.07</v>
      </c>
      <c r="Y94" s="58">
        <v>3.59</v>
      </c>
      <c r="Z94" s="58">
        <v>3.73</v>
      </c>
      <c r="AA94" s="58">
        <v>3.33</v>
      </c>
      <c r="AB94" s="58">
        <v>3.33</v>
      </c>
      <c r="AC94" s="58">
        <v>3.97</v>
      </c>
      <c r="AD94" s="65"/>
      <c r="AE94" s="56">
        <f t="shared" si="11"/>
        <v>1.0000000000000231E-2</v>
      </c>
      <c r="AF94" s="56">
        <f t="shared" si="11"/>
        <v>5.0000000000000266E-2</v>
      </c>
      <c r="AG94" s="56">
        <f t="shared" si="11"/>
        <v>0.3400000000000003</v>
      </c>
      <c r="AH94" s="56">
        <f t="shared" si="11"/>
        <v>0.64000000000000012</v>
      </c>
      <c r="AI94" s="56">
        <f t="shared" si="11"/>
        <v>7.0000000000000284E-2</v>
      </c>
      <c r="AJ94" s="56">
        <f t="shared" si="11"/>
        <v>-9.9999999999997868E-3</v>
      </c>
      <c r="AK94" s="56">
        <f t="shared" si="11"/>
        <v>-4.0000000000000036E-2</v>
      </c>
      <c r="AL94" s="56">
        <f t="shared" si="11"/>
        <v>2.0000000000000018E-2</v>
      </c>
      <c r="AM94" s="56">
        <f t="shared" si="18"/>
        <v>0</v>
      </c>
      <c r="AN94" s="56">
        <f t="shared" si="18"/>
        <v>0.28000000000000025</v>
      </c>
      <c r="AO94" s="56">
        <f t="shared" si="18"/>
        <v>3.3400000000000003</v>
      </c>
      <c r="AP94" s="56">
        <f t="shared" si="18"/>
        <v>0</v>
      </c>
      <c r="AQ94" s="56">
        <f t="shared" si="18"/>
        <v>0.2200000000000002</v>
      </c>
      <c r="AR94" s="56">
        <f t="shared" si="18"/>
        <v>0.28000000000000025</v>
      </c>
      <c r="AS94" s="56">
        <f t="shared" si="18"/>
        <v>0.30000000000000027</v>
      </c>
      <c r="AT94" s="56">
        <f t="shared" si="18"/>
        <v>-0.5</v>
      </c>
      <c r="AU94" s="56">
        <f t="shared" si="17"/>
        <v>1.0699999999999998</v>
      </c>
      <c r="AV94" s="56">
        <f t="shared" si="17"/>
        <v>1.0000000000000231E-2</v>
      </c>
      <c r="AW94" s="56">
        <f t="shared" si="17"/>
        <v>1.6300000000000003</v>
      </c>
      <c r="AX94" s="56">
        <f t="shared" si="17"/>
        <v>0.13000000000000034</v>
      </c>
      <c r="AY94" s="56">
        <f t="shared" si="17"/>
        <v>3.7500000000000004</v>
      </c>
      <c r="AZ94" s="56">
        <f t="shared" si="17"/>
        <v>0.27</v>
      </c>
      <c r="BA94" s="56">
        <f t="shared" si="17"/>
        <v>0.41000000000000014</v>
      </c>
      <c r="BB94" s="56">
        <f t="shared" si="17"/>
        <v>1.0000000000000231E-2</v>
      </c>
      <c r="BC94" s="56">
        <f t="shared" si="17"/>
        <v>1.0000000000000231E-2</v>
      </c>
      <c r="BD94" s="56">
        <f t="shared" si="14"/>
        <v>0.65000000000000036</v>
      </c>
    </row>
    <row r="95" spans="1:56" ht="18.75" customHeight="1" thickBot="1" x14ac:dyDescent="0.3">
      <c r="A95" s="56">
        <f t="shared" si="15"/>
        <v>2005</v>
      </c>
      <c r="B95" s="56">
        <f t="shared" si="16"/>
        <v>12</v>
      </c>
      <c r="C95" s="59" t="s">
        <v>365</v>
      </c>
      <c r="D95" s="60">
        <v>3.36</v>
      </c>
      <c r="E95" s="60">
        <v>3.39</v>
      </c>
      <c r="F95" s="60">
        <v>3.49</v>
      </c>
      <c r="G95" s="60">
        <v>4.09</v>
      </c>
      <c r="H95" s="60">
        <v>3.61</v>
      </c>
      <c r="I95" s="60">
        <v>3.35</v>
      </c>
      <c r="J95" s="60">
        <v>3.3</v>
      </c>
      <c r="K95" s="60">
        <v>3.38</v>
      </c>
      <c r="L95" s="60">
        <v>3.34</v>
      </c>
      <c r="M95" s="60">
        <v>3.57</v>
      </c>
      <c r="N95" s="60">
        <v>6.89</v>
      </c>
      <c r="O95" s="60">
        <v>3.36</v>
      </c>
      <c r="P95" s="60">
        <v>3.55</v>
      </c>
      <c r="Q95" s="60">
        <v>3.59</v>
      </c>
      <c r="R95" s="60">
        <v>3.79</v>
      </c>
      <c r="S95" s="60">
        <v>2.74</v>
      </c>
      <c r="T95" s="60">
        <v>4.3899999999999997</v>
      </c>
      <c r="U95" s="60">
        <v>3.35</v>
      </c>
      <c r="V95" s="60">
        <v>5.16</v>
      </c>
      <c r="W95" s="60">
        <v>3.46</v>
      </c>
      <c r="X95" s="60">
        <v>7.15</v>
      </c>
      <c r="Y95" s="60">
        <v>3.62</v>
      </c>
      <c r="Z95" s="60">
        <v>3.69</v>
      </c>
      <c r="AA95" s="60">
        <v>3.37</v>
      </c>
      <c r="AB95" s="60">
        <v>3.37</v>
      </c>
      <c r="AC95" s="60">
        <v>4.2699999999999996</v>
      </c>
      <c r="AD95" s="65"/>
      <c r="AE95" s="56">
        <f t="shared" si="11"/>
        <v>2.0000000000000018E-2</v>
      </c>
      <c r="AF95" s="56">
        <f t="shared" si="11"/>
        <v>5.0000000000000266E-2</v>
      </c>
      <c r="AG95" s="56">
        <f t="shared" si="11"/>
        <v>0.15000000000000036</v>
      </c>
      <c r="AH95" s="56">
        <f t="shared" si="11"/>
        <v>0.75</v>
      </c>
      <c r="AI95" s="56">
        <f t="shared" si="11"/>
        <v>0.27</v>
      </c>
      <c r="AJ95" s="56">
        <f t="shared" si="11"/>
        <v>1.0000000000000231E-2</v>
      </c>
      <c r="AK95" s="56">
        <f t="shared" si="11"/>
        <v>-4.0000000000000036E-2</v>
      </c>
      <c r="AL95" s="56">
        <f t="shared" si="11"/>
        <v>4.0000000000000036E-2</v>
      </c>
      <c r="AM95" s="56">
        <f t="shared" si="18"/>
        <v>0</v>
      </c>
      <c r="AN95" s="56">
        <f t="shared" si="18"/>
        <v>0.22999999999999998</v>
      </c>
      <c r="AO95" s="56">
        <f t="shared" si="18"/>
        <v>3.55</v>
      </c>
      <c r="AP95" s="56">
        <f t="shared" si="18"/>
        <v>2.0000000000000018E-2</v>
      </c>
      <c r="AQ95" s="56">
        <f t="shared" si="18"/>
        <v>0.20999999999999996</v>
      </c>
      <c r="AR95" s="56">
        <f t="shared" si="18"/>
        <v>0.25</v>
      </c>
      <c r="AS95" s="56">
        <f t="shared" si="18"/>
        <v>0.45000000000000018</v>
      </c>
      <c r="AT95" s="56">
        <f t="shared" si="18"/>
        <v>-0.59999999999999964</v>
      </c>
      <c r="AU95" s="56">
        <f t="shared" si="17"/>
        <v>1.0499999999999998</v>
      </c>
      <c r="AV95" s="56">
        <f t="shared" si="17"/>
        <v>1.0000000000000231E-2</v>
      </c>
      <c r="AW95" s="56">
        <f t="shared" si="17"/>
        <v>1.8200000000000003</v>
      </c>
      <c r="AX95" s="56">
        <f t="shared" si="17"/>
        <v>0.12000000000000011</v>
      </c>
      <c r="AY95" s="56">
        <f t="shared" si="17"/>
        <v>3.8100000000000005</v>
      </c>
      <c r="AZ95" s="56">
        <f t="shared" si="17"/>
        <v>0.28000000000000025</v>
      </c>
      <c r="BA95" s="56">
        <f t="shared" si="17"/>
        <v>0.35000000000000009</v>
      </c>
      <c r="BB95" s="56">
        <f t="shared" si="17"/>
        <v>3.0000000000000249E-2</v>
      </c>
      <c r="BC95" s="56">
        <f t="shared" si="17"/>
        <v>3.0000000000000249E-2</v>
      </c>
      <c r="BD95" s="56">
        <f t="shared" si="14"/>
        <v>0.92999999999999972</v>
      </c>
    </row>
    <row r="96" spans="1:56" ht="18.75" customHeight="1" thickBot="1" x14ac:dyDescent="0.3">
      <c r="A96" s="56">
        <f t="shared" si="15"/>
        <v>2005</v>
      </c>
      <c r="B96" s="56">
        <f t="shared" si="16"/>
        <v>11</v>
      </c>
      <c r="C96" s="61" t="s">
        <v>366</v>
      </c>
      <c r="D96" s="58">
        <v>3.48</v>
      </c>
      <c r="E96" s="58">
        <v>3.49</v>
      </c>
      <c r="F96" s="58">
        <v>3.49</v>
      </c>
      <c r="G96" s="58">
        <v>4.22</v>
      </c>
      <c r="H96" s="58">
        <v>3.78</v>
      </c>
      <c r="I96" s="58">
        <v>3.46</v>
      </c>
      <c r="J96" s="58">
        <v>3.4</v>
      </c>
      <c r="K96" s="58">
        <v>3.5</v>
      </c>
      <c r="L96" s="58">
        <v>3.45</v>
      </c>
      <c r="M96" s="58">
        <v>3.67</v>
      </c>
      <c r="N96" s="58">
        <v>6.81</v>
      </c>
      <c r="O96" s="58">
        <v>3.4</v>
      </c>
      <c r="P96" s="58">
        <v>3.66</v>
      </c>
      <c r="Q96" s="58">
        <v>3.56</v>
      </c>
      <c r="R96" s="58">
        <v>3.64</v>
      </c>
      <c r="S96" s="58">
        <v>2.65</v>
      </c>
      <c r="T96" s="58">
        <v>4.3899999999999997</v>
      </c>
      <c r="U96" s="58">
        <v>3.48</v>
      </c>
      <c r="V96" s="58">
        <v>5.38</v>
      </c>
      <c r="W96" s="58">
        <v>3.58</v>
      </c>
      <c r="X96" s="58">
        <v>6.98</v>
      </c>
      <c r="Y96" s="58">
        <v>3.7</v>
      </c>
      <c r="Z96" s="58">
        <v>3.62</v>
      </c>
      <c r="AA96" s="58">
        <v>3.48</v>
      </c>
      <c r="AB96" s="58">
        <v>3.39</v>
      </c>
      <c r="AC96" s="58">
        <v>4.37</v>
      </c>
      <c r="AD96" s="65"/>
      <c r="AE96" s="56">
        <f t="shared" si="11"/>
        <v>2.9999999999999805E-2</v>
      </c>
      <c r="AF96" s="56">
        <f t="shared" si="11"/>
        <v>4.0000000000000036E-2</v>
      </c>
      <c r="AG96" s="56">
        <f t="shared" si="11"/>
        <v>4.0000000000000036E-2</v>
      </c>
      <c r="AH96" s="56">
        <f t="shared" si="11"/>
        <v>0.76999999999999957</v>
      </c>
      <c r="AI96" s="56">
        <f t="shared" si="11"/>
        <v>0.32999999999999963</v>
      </c>
      <c r="AJ96" s="56">
        <f t="shared" si="11"/>
        <v>9.9999999999997868E-3</v>
      </c>
      <c r="AK96" s="56">
        <f t="shared" si="11"/>
        <v>-5.0000000000000266E-2</v>
      </c>
      <c r="AL96" s="56">
        <f t="shared" si="11"/>
        <v>4.9999999999999822E-2</v>
      </c>
      <c r="AM96" s="56">
        <f t="shared" si="18"/>
        <v>0</v>
      </c>
      <c r="AN96" s="56">
        <f t="shared" si="18"/>
        <v>0.21999999999999975</v>
      </c>
      <c r="AO96" s="56">
        <f t="shared" si="18"/>
        <v>3.3599999999999994</v>
      </c>
      <c r="AP96" s="56">
        <f t="shared" si="18"/>
        <v>-5.0000000000000266E-2</v>
      </c>
      <c r="AQ96" s="56">
        <f t="shared" si="18"/>
        <v>0.20999999999999996</v>
      </c>
      <c r="AR96" s="56">
        <f t="shared" si="18"/>
        <v>0.10999999999999988</v>
      </c>
      <c r="AS96" s="56">
        <f t="shared" si="18"/>
        <v>0.18999999999999995</v>
      </c>
      <c r="AT96" s="56">
        <f t="shared" si="18"/>
        <v>-0.80000000000000027</v>
      </c>
      <c r="AU96" s="56">
        <f t="shared" si="17"/>
        <v>0.9399999999999995</v>
      </c>
      <c r="AV96" s="56">
        <f t="shared" si="17"/>
        <v>2.9999999999999805E-2</v>
      </c>
      <c r="AW96" s="56">
        <f t="shared" si="17"/>
        <v>1.9299999999999997</v>
      </c>
      <c r="AX96" s="56">
        <f t="shared" si="17"/>
        <v>0.12999999999999989</v>
      </c>
      <c r="AY96" s="56">
        <f t="shared" si="17"/>
        <v>3.5300000000000002</v>
      </c>
      <c r="AZ96" s="56">
        <f t="shared" si="17"/>
        <v>0.25</v>
      </c>
      <c r="BA96" s="56">
        <f t="shared" si="17"/>
        <v>0.16999999999999993</v>
      </c>
      <c r="BB96" s="56">
        <f t="shared" si="17"/>
        <v>2.9999999999999805E-2</v>
      </c>
      <c r="BC96" s="56">
        <f t="shared" si="17"/>
        <v>-6.0000000000000053E-2</v>
      </c>
      <c r="BD96" s="56">
        <f t="shared" si="14"/>
        <v>0.91999999999999993</v>
      </c>
    </row>
    <row r="97" spans="1:56" ht="18.75" customHeight="1" thickBot="1" x14ac:dyDescent="0.3">
      <c r="A97" s="56">
        <f t="shared" si="15"/>
        <v>2005</v>
      </c>
      <c r="B97" s="56">
        <f t="shared" si="16"/>
        <v>10</v>
      </c>
      <c r="C97" s="59" t="s">
        <v>367</v>
      </c>
      <c r="D97" s="60">
        <v>3.27</v>
      </c>
      <c r="E97" s="60">
        <v>3.3</v>
      </c>
      <c r="F97" s="60">
        <v>3.49</v>
      </c>
      <c r="G97" s="60">
        <v>4.22</v>
      </c>
      <c r="H97" s="60">
        <v>3.45</v>
      </c>
      <c r="I97" s="60">
        <v>3.22</v>
      </c>
      <c r="J97" s="60">
        <v>3.19</v>
      </c>
      <c r="K97" s="60">
        <v>3.29</v>
      </c>
      <c r="L97" s="60">
        <v>3.24</v>
      </c>
      <c r="M97" s="60">
        <v>3.45</v>
      </c>
      <c r="N97" s="60">
        <v>6.49</v>
      </c>
      <c r="O97" s="60">
        <v>3.19</v>
      </c>
      <c r="P97" s="60">
        <v>3.44</v>
      </c>
      <c r="Q97" s="60">
        <v>3.87</v>
      </c>
      <c r="R97" s="60">
        <v>3.5</v>
      </c>
      <c r="S97" s="60">
        <v>2.42</v>
      </c>
      <c r="T97" s="60">
        <v>4.41</v>
      </c>
      <c r="U97" s="60">
        <v>3.28</v>
      </c>
      <c r="V97" s="60">
        <v>4.91</v>
      </c>
      <c r="W97" s="60">
        <v>3.39</v>
      </c>
      <c r="X97" s="60">
        <v>6.84</v>
      </c>
      <c r="Y97" s="60">
        <v>3.25</v>
      </c>
      <c r="Z97" s="60">
        <v>3.62</v>
      </c>
      <c r="AA97" s="60">
        <v>3.28</v>
      </c>
      <c r="AB97" s="60">
        <v>3.17</v>
      </c>
      <c r="AC97" s="60">
        <v>4.4000000000000004</v>
      </c>
      <c r="AD97" s="65"/>
      <c r="AE97" s="56">
        <f t="shared" si="11"/>
        <v>2.9999999999999805E-2</v>
      </c>
      <c r="AF97" s="56">
        <f t="shared" si="11"/>
        <v>5.9999999999999609E-2</v>
      </c>
      <c r="AG97" s="56">
        <f t="shared" si="11"/>
        <v>0.25</v>
      </c>
      <c r="AH97" s="56">
        <f t="shared" si="11"/>
        <v>0.97999999999999954</v>
      </c>
      <c r="AI97" s="56">
        <f t="shared" si="11"/>
        <v>0.20999999999999996</v>
      </c>
      <c r="AJ97" s="56">
        <f t="shared" si="11"/>
        <v>-2.0000000000000018E-2</v>
      </c>
      <c r="AK97" s="56">
        <f t="shared" si="11"/>
        <v>-5.0000000000000266E-2</v>
      </c>
      <c r="AL97" s="56">
        <f t="shared" si="11"/>
        <v>4.9999999999999822E-2</v>
      </c>
      <c r="AM97" s="56">
        <f t="shared" si="18"/>
        <v>0</v>
      </c>
      <c r="AN97" s="56">
        <f t="shared" si="18"/>
        <v>0.20999999999999996</v>
      </c>
      <c r="AO97" s="56">
        <f t="shared" si="18"/>
        <v>3.25</v>
      </c>
      <c r="AP97" s="56">
        <f t="shared" si="18"/>
        <v>-5.0000000000000266E-2</v>
      </c>
      <c r="AQ97" s="56">
        <f t="shared" si="18"/>
        <v>0.19999999999999973</v>
      </c>
      <c r="AR97" s="56">
        <f t="shared" si="18"/>
        <v>0.62999999999999989</v>
      </c>
      <c r="AS97" s="56">
        <f t="shared" si="18"/>
        <v>0.25999999999999979</v>
      </c>
      <c r="AT97" s="56">
        <f t="shared" si="18"/>
        <v>-0.82000000000000028</v>
      </c>
      <c r="AU97" s="56">
        <f t="shared" si="17"/>
        <v>1.17</v>
      </c>
      <c r="AV97" s="56">
        <f t="shared" si="17"/>
        <v>3.9999999999999591E-2</v>
      </c>
      <c r="AW97" s="56">
        <f t="shared" si="17"/>
        <v>1.67</v>
      </c>
      <c r="AX97" s="56">
        <f t="shared" si="17"/>
        <v>0.14999999999999991</v>
      </c>
      <c r="AY97" s="56">
        <f t="shared" si="17"/>
        <v>3.5999999999999996</v>
      </c>
      <c r="AZ97" s="56">
        <f t="shared" si="17"/>
        <v>9.9999999999997868E-3</v>
      </c>
      <c r="BA97" s="56">
        <f t="shared" si="17"/>
        <v>0.37999999999999989</v>
      </c>
      <c r="BB97" s="56">
        <f t="shared" si="17"/>
        <v>3.9999999999999591E-2</v>
      </c>
      <c r="BC97" s="56">
        <f t="shared" si="17"/>
        <v>-7.0000000000000284E-2</v>
      </c>
      <c r="BD97" s="56">
        <f t="shared" si="14"/>
        <v>1.1600000000000001</v>
      </c>
    </row>
    <row r="98" spans="1:56" ht="18.75" customHeight="1" thickBot="1" x14ac:dyDescent="0.3">
      <c r="A98" s="56">
        <f t="shared" si="15"/>
        <v>2005</v>
      </c>
      <c r="B98" s="56">
        <f t="shared" si="16"/>
        <v>9</v>
      </c>
      <c r="C98" s="61" t="s">
        <v>368</v>
      </c>
      <c r="D98" s="58">
        <v>3.12</v>
      </c>
      <c r="E98" s="58">
        <v>3.14</v>
      </c>
      <c r="F98" s="58">
        <v>3.6</v>
      </c>
      <c r="G98" s="58">
        <v>4.8099999999999996</v>
      </c>
      <c r="H98" s="58">
        <v>3.25</v>
      </c>
      <c r="I98" s="58">
        <v>3.05</v>
      </c>
      <c r="J98" s="58">
        <v>3.05</v>
      </c>
      <c r="K98" s="58">
        <v>3.13</v>
      </c>
      <c r="L98" s="58">
        <v>3.07</v>
      </c>
      <c r="M98" s="58">
        <v>3.3</v>
      </c>
      <c r="N98" s="58">
        <v>5.64</v>
      </c>
      <c r="O98" s="58">
        <v>3.04</v>
      </c>
      <c r="P98" s="58">
        <v>3.29</v>
      </c>
      <c r="Q98" s="58">
        <v>3.87</v>
      </c>
      <c r="R98" s="58">
        <v>3.5</v>
      </c>
      <c r="S98" s="58">
        <v>2.2000000000000002</v>
      </c>
      <c r="T98" s="58">
        <v>4.41</v>
      </c>
      <c r="U98" s="58">
        <v>3.12</v>
      </c>
      <c r="V98" s="58">
        <v>4.57</v>
      </c>
      <c r="W98" s="58">
        <v>3.23</v>
      </c>
      <c r="X98" s="58">
        <v>7.13</v>
      </c>
      <c r="Y98" s="58">
        <v>3.13</v>
      </c>
      <c r="Z98" s="58">
        <v>3.74</v>
      </c>
      <c r="AA98" s="58">
        <v>3.09</v>
      </c>
      <c r="AB98" s="58">
        <v>2.98</v>
      </c>
      <c r="AC98" s="58">
        <v>4.25</v>
      </c>
      <c r="AD98" s="65"/>
      <c r="AE98" s="56">
        <f t="shared" si="11"/>
        <v>5.0000000000000266E-2</v>
      </c>
      <c r="AF98" s="56">
        <f t="shared" si="11"/>
        <v>7.0000000000000284E-2</v>
      </c>
      <c r="AG98" s="56">
        <f t="shared" si="11"/>
        <v>0.53000000000000025</v>
      </c>
      <c r="AH98" s="56">
        <f t="shared" si="11"/>
        <v>1.7399999999999998</v>
      </c>
      <c r="AI98" s="56">
        <f t="shared" si="11"/>
        <v>0.18000000000000016</v>
      </c>
      <c r="AJ98" s="56">
        <f t="shared" si="11"/>
        <v>-2.0000000000000018E-2</v>
      </c>
      <c r="AK98" s="56">
        <f t="shared" si="11"/>
        <v>-2.0000000000000018E-2</v>
      </c>
      <c r="AL98" s="56">
        <f t="shared" si="11"/>
        <v>6.0000000000000053E-2</v>
      </c>
      <c r="AM98" s="56">
        <f t="shared" si="18"/>
        <v>0</v>
      </c>
      <c r="AN98" s="56">
        <f t="shared" si="18"/>
        <v>0.22999999999999998</v>
      </c>
      <c r="AO98" s="56">
        <f t="shared" si="18"/>
        <v>2.57</v>
      </c>
      <c r="AP98" s="56">
        <f t="shared" si="18"/>
        <v>-2.9999999999999805E-2</v>
      </c>
      <c r="AQ98" s="56">
        <f t="shared" si="18"/>
        <v>0.2200000000000002</v>
      </c>
      <c r="AR98" s="56">
        <f t="shared" si="18"/>
        <v>0.80000000000000027</v>
      </c>
      <c r="AS98" s="56">
        <f t="shared" si="18"/>
        <v>0.43000000000000016</v>
      </c>
      <c r="AT98" s="56">
        <f t="shared" si="18"/>
        <v>-0.86999999999999966</v>
      </c>
      <c r="AU98" s="56">
        <f t="shared" si="17"/>
        <v>1.3400000000000003</v>
      </c>
      <c r="AV98" s="56">
        <f t="shared" si="17"/>
        <v>5.0000000000000266E-2</v>
      </c>
      <c r="AW98" s="56">
        <f t="shared" si="17"/>
        <v>1.5000000000000004</v>
      </c>
      <c r="AX98" s="56">
        <f t="shared" si="17"/>
        <v>0.16000000000000014</v>
      </c>
      <c r="AY98" s="56">
        <f t="shared" si="17"/>
        <v>4.0600000000000005</v>
      </c>
      <c r="AZ98" s="56">
        <f t="shared" si="17"/>
        <v>6.0000000000000053E-2</v>
      </c>
      <c r="BA98" s="56">
        <f t="shared" si="17"/>
        <v>0.67000000000000037</v>
      </c>
      <c r="BB98" s="56">
        <f t="shared" si="17"/>
        <v>2.0000000000000018E-2</v>
      </c>
      <c r="BC98" s="56">
        <f t="shared" si="17"/>
        <v>-8.9999999999999858E-2</v>
      </c>
      <c r="BD98" s="56">
        <f t="shared" si="14"/>
        <v>1.1800000000000002</v>
      </c>
    </row>
    <row r="99" spans="1:56" ht="18.75" customHeight="1" thickBot="1" x14ac:dyDescent="0.3">
      <c r="A99" s="56">
        <f t="shared" si="15"/>
        <v>2005</v>
      </c>
      <c r="B99" s="56">
        <f t="shared" si="16"/>
        <v>8</v>
      </c>
      <c r="C99" s="59" t="s">
        <v>369</v>
      </c>
      <c r="D99" s="60">
        <v>3.28</v>
      </c>
      <c r="E99" s="60">
        <v>3.31</v>
      </c>
      <c r="F99" s="60">
        <v>3.66</v>
      </c>
      <c r="G99" s="60">
        <v>4.84</v>
      </c>
      <c r="H99" s="60">
        <v>3.36</v>
      </c>
      <c r="I99" s="60">
        <v>3.24</v>
      </c>
      <c r="J99" s="60">
        <v>3.21</v>
      </c>
      <c r="K99" s="60">
        <v>3.3</v>
      </c>
      <c r="L99" s="60">
        <v>3.23</v>
      </c>
      <c r="M99" s="60">
        <v>3.47</v>
      </c>
      <c r="N99" s="60">
        <v>5.85</v>
      </c>
      <c r="O99" s="60">
        <v>3.22</v>
      </c>
      <c r="P99" s="60">
        <v>3.45</v>
      </c>
      <c r="Q99" s="60">
        <v>3.87</v>
      </c>
      <c r="R99" s="60">
        <v>3.5</v>
      </c>
      <c r="S99" s="60">
        <v>2.25</v>
      </c>
      <c r="T99" s="60">
        <v>4.43</v>
      </c>
      <c r="U99" s="60">
        <v>3.28</v>
      </c>
      <c r="V99" s="60">
        <v>4.88</v>
      </c>
      <c r="W99" s="60">
        <v>3.39</v>
      </c>
      <c r="X99" s="60">
        <v>7.13</v>
      </c>
      <c r="Y99" s="60">
        <v>3.24</v>
      </c>
      <c r="Z99" s="60">
        <v>3.79</v>
      </c>
      <c r="AA99" s="60">
        <v>3.23</v>
      </c>
      <c r="AB99" s="60">
        <v>3.14</v>
      </c>
      <c r="AC99" s="60">
        <v>4.34</v>
      </c>
      <c r="AD99" s="65"/>
      <c r="AE99" s="56">
        <f t="shared" si="11"/>
        <v>4.9999999999999822E-2</v>
      </c>
      <c r="AF99" s="56">
        <f t="shared" si="11"/>
        <v>8.0000000000000071E-2</v>
      </c>
      <c r="AG99" s="56">
        <f t="shared" si="11"/>
        <v>0.43000000000000016</v>
      </c>
      <c r="AH99" s="56">
        <f t="shared" si="11"/>
        <v>1.6099999999999999</v>
      </c>
      <c r="AI99" s="56">
        <f t="shared" si="11"/>
        <v>0.12999999999999989</v>
      </c>
      <c r="AJ99" s="56">
        <f t="shared" si="11"/>
        <v>1.0000000000000231E-2</v>
      </c>
      <c r="AK99" s="56">
        <f t="shared" si="11"/>
        <v>-2.0000000000000018E-2</v>
      </c>
      <c r="AL99" s="56">
        <f t="shared" si="11"/>
        <v>6.999999999999984E-2</v>
      </c>
      <c r="AM99" s="56">
        <f t="shared" si="18"/>
        <v>0</v>
      </c>
      <c r="AN99" s="56">
        <f t="shared" si="18"/>
        <v>0.24000000000000021</v>
      </c>
      <c r="AO99" s="56">
        <f t="shared" si="18"/>
        <v>2.6199999999999997</v>
      </c>
      <c r="AP99" s="56">
        <f t="shared" si="18"/>
        <v>-9.9999999999997868E-3</v>
      </c>
      <c r="AQ99" s="56">
        <f t="shared" si="18"/>
        <v>0.2200000000000002</v>
      </c>
      <c r="AR99" s="56">
        <f t="shared" si="18"/>
        <v>0.64000000000000012</v>
      </c>
      <c r="AS99" s="56">
        <f t="shared" si="18"/>
        <v>0.27</v>
      </c>
      <c r="AT99" s="56">
        <f t="shared" si="18"/>
        <v>-0.98</v>
      </c>
      <c r="AU99" s="56">
        <f t="shared" si="17"/>
        <v>1.1999999999999997</v>
      </c>
      <c r="AV99" s="56">
        <f t="shared" si="17"/>
        <v>4.9999999999999822E-2</v>
      </c>
      <c r="AW99" s="56">
        <f t="shared" si="17"/>
        <v>1.65</v>
      </c>
      <c r="AX99" s="56">
        <f t="shared" si="17"/>
        <v>0.16000000000000014</v>
      </c>
      <c r="AY99" s="56">
        <f t="shared" si="17"/>
        <v>3.9</v>
      </c>
      <c r="AZ99" s="56">
        <f t="shared" si="17"/>
        <v>1.0000000000000231E-2</v>
      </c>
      <c r="BA99" s="56">
        <f t="shared" si="17"/>
        <v>0.56000000000000005</v>
      </c>
      <c r="BB99" s="56">
        <f t="shared" si="17"/>
        <v>0</v>
      </c>
      <c r="BC99" s="56">
        <f t="shared" si="17"/>
        <v>-8.9999999999999858E-2</v>
      </c>
      <c r="BD99" s="56">
        <f t="shared" si="14"/>
        <v>1.1099999999999999</v>
      </c>
    </row>
    <row r="100" spans="1:56" ht="18.75" customHeight="1" thickBot="1" x14ac:dyDescent="0.3">
      <c r="A100" s="56">
        <f t="shared" si="15"/>
        <v>2005</v>
      </c>
      <c r="B100" s="56">
        <f t="shared" si="16"/>
        <v>7</v>
      </c>
      <c r="C100" s="61" t="s">
        <v>370</v>
      </c>
      <c r="D100" s="58">
        <v>3.27</v>
      </c>
      <c r="E100" s="58">
        <v>3.3</v>
      </c>
      <c r="F100" s="58">
        <v>3.68</v>
      </c>
      <c r="G100" s="58">
        <v>4.84</v>
      </c>
      <c r="H100" s="58">
        <v>3.34</v>
      </c>
      <c r="I100" s="58">
        <v>3.21</v>
      </c>
      <c r="J100" s="58">
        <v>3.18</v>
      </c>
      <c r="K100" s="58">
        <v>3.27</v>
      </c>
      <c r="L100" s="58">
        <v>3.2</v>
      </c>
      <c r="M100" s="58">
        <v>3.46</v>
      </c>
      <c r="N100" s="58">
        <v>6.13</v>
      </c>
      <c r="O100" s="58">
        <v>3.18</v>
      </c>
      <c r="P100" s="58">
        <v>3.44</v>
      </c>
      <c r="Q100" s="58">
        <v>3.87</v>
      </c>
      <c r="R100" s="58">
        <v>3.61</v>
      </c>
      <c r="S100" s="58">
        <v>2.17</v>
      </c>
      <c r="T100" s="58">
        <v>4.55</v>
      </c>
      <c r="U100" s="58">
        <v>3.27</v>
      </c>
      <c r="V100" s="58">
        <v>4.72</v>
      </c>
      <c r="W100" s="58">
        <v>3.35</v>
      </c>
      <c r="X100" s="58">
        <v>7.13</v>
      </c>
      <c r="Y100" s="58">
        <v>3.22</v>
      </c>
      <c r="Z100" s="58">
        <v>3.78</v>
      </c>
      <c r="AA100" s="58">
        <v>3.22</v>
      </c>
      <c r="AB100" s="58">
        <v>3.06</v>
      </c>
      <c r="AC100" s="58">
        <v>4.3099999999999996</v>
      </c>
      <c r="AD100" s="65"/>
      <c r="AE100" s="56">
        <f t="shared" si="11"/>
        <v>6.999999999999984E-2</v>
      </c>
      <c r="AF100" s="56">
        <f t="shared" si="11"/>
        <v>9.9999999999999645E-2</v>
      </c>
      <c r="AG100" s="56">
        <f t="shared" si="11"/>
        <v>0.48</v>
      </c>
      <c r="AH100" s="56">
        <f t="shared" si="11"/>
        <v>1.6399999999999997</v>
      </c>
      <c r="AI100" s="56">
        <f t="shared" si="11"/>
        <v>0.13999999999999968</v>
      </c>
      <c r="AJ100" s="56">
        <f t="shared" si="11"/>
        <v>9.9999999999997868E-3</v>
      </c>
      <c r="AK100" s="56">
        <f t="shared" si="11"/>
        <v>-2.0000000000000018E-2</v>
      </c>
      <c r="AL100" s="56">
        <f t="shared" si="11"/>
        <v>6.999999999999984E-2</v>
      </c>
      <c r="AM100" s="56">
        <f t="shared" si="18"/>
        <v>0</v>
      </c>
      <c r="AN100" s="56">
        <f t="shared" si="18"/>
        <v>0.25999999999999979</v>
      </c>
      <c r="AO100" s="56">
        <f t="shared" si="18"/>
        <v>2.9299999999999997</v>
      </c>
      <c r="AP100" s="56">
        <f t="shared" si="18"/>
        <v>-2.0000000000000018E-2</v>
      </c>
      <c r="AQ100" s="56">
        <f t="shared" si="18"/>
        <v>0.23999999999999977</v>
      </c>
      <c r="AR100" s="56">
        <f t="shared" si="18"/>
        <v>0.66999999999999993</v>
      </c>
      <c r="AS100" s="56">
        <f t="shared" si="18"/>
        <v>0.4099999999999997</v>
      </c>
      <c r="AT100" s="56">
        <f t="shared" si="18"/>
        <v>-1.0300000000000002</v>
      </c>
      <c r="AU100" s="56">
        <f t="shared" si="17"/>
        <v>1.3499999999999996</v>
      </c>
      <c r="AV100" s="56">
        <f t="shared" si="17"/>
        <v>6.999999999999984E-2</v>
      </c>
      <c r="AW100" s="56">
        <f t="shared" si="17"/>
        <v>1.5199999999999996</v>
      </c>
      <c r="AX100" s="56">
        <f t="shared" si="17"/>
        <v>0.14999999999999991</v>
      </c>
      <c r="AY100" s="56">
        <f t="shared" si="17"/>
        <v>3.9299999999999997</v>
      </c>
      <c r="AZ100" s="56">
        <f t="shared" si="17"/>
        <v>2.0000000000000018E-2</v>
      </c>
      <c r="BA100" s="56">
        <f t="shared" si="17"/>
        <v>0.57999999999999963</v>
      </c>
      <c r="BB100" s="56">
        <f t="shared" si="17"/>
        <v>2.0000000000000018E-2</v>
      </c>
      <c r="BC100" s="56">
        <f t="shared" si="17"/>
        <v>-0.14000000000000012</v>
      </c>
      <c r="BD100" s="56">
        <f t="shared" si="14"/>
        <v>1.1099999999999994</v>
      </c>
    </row>
    <row r="101" spans="1:56" ht="18.75" customHeight="1" thickBot="1" x14ac:dyDescent="0.3">
      <c r="A101" s="56">
        <f t="shared" si="15"/>
        <v>2005</v>
      </c>
      <c r="B101" s="56">
        <f t="shared" si="16"/>
        <v>6</v>
      </c>
      <c r="C101" s="59" t="s">
        <v>371</v>
      </c>
      <c r="D101" s="60">
        <v>3.23</v>
      </c>
      <c r="E101" s="60">
        <v>3.26</v>
      </c>
      <c r="F101" s="60">
        <v>3.9</v>
      </c>
      <c r="G101" s="60">
        <v>5.13</v>
      </c>
      <c r="H101" s="60">
        <v>3.31</v>
      </c>
      <c r="I101" s="60">
        <v>3.16</v>
      </c>
      <c r="J101" s="60">
        <v>3.16</v>
      </c>
      <c r="K101" s="60">
        <v>3.2</v>
      </c>
      <c r="L101" s="60">
        <v>3.13</v>
      </c>
      <c r="M101" s="60">
        <v>3.44</v>
      </c>
      <c r="N101" s="60">
        <v>6.59</v>
      </c>
      <c r="O101" s="60">
        <v>3.13</v>
      </c>
      <c r="P101" s="60">
        <v>3.41</v>
      </c>
      <c r="Q101" s="60">
        <v>3.87</v>
      </c>
      <c r="R101" s="60">
        <v>3.78</v>
      </c>
      <c r="S101" s="60">
        <v>2.12</v>
      </c>
      <c r="T101" s="60">
        <v>4.5599999999999996</v>
      </c>
      <c r="U101" s="60">
        <v>3.13</v>
      </c>
      <c r="V101" s="60">
        <v>4.91</v>
      </c>
      <c r="W101" s="60">
        <v>3.19</v>
      </c>
      <c r="X101" s="60">
        <v>7.07</v>
      </c>
      <c r="Y101" s="60">
        <v>3.36</v>
      </c>
      <c r="Z101" s="60">
        <v>3.9</v>
      </c>
      <c r="AA101" s="60">
        <v>3.18</v>
      </c>
      <c r="AB101" s="60">
        <v>3.11</v>
      </c>
      <c r="AC101" s="60">
        <v>4.3099999999999996</v>
      </c>
      <c r="AD101" s="65"/>
      <c r="AE101" s="56">
        <f t="shared" si="11"/>
        <v>0.10000000000000009</v>
      </c>
      <c r="AF101" s="56">
        <f t="shared" si="11"/>
        <v>0.12999999999999989</v>
      </c>
      <c r="AG101" s="56">
        <f t="shared" si="11"/>
        <v>0.77</v>
      </c>
      <c r="AH101" s="56">
        <f t="shared" si="11"/>
        <v>2</v>
      </c>
      <c r="AI101" s="56">
        <f t="shared" si="11"/>
        <v>0.18000000000000016</v>
      </c>
      <c r="AJ101" s="56">
        <f t="shared" si="11"/>
        <v>3.0000000000000249E-2</v>
      </c>
      <c r="AK101" s="56">
        <f t="shared" si="11"/>
        <v>3.0000000000000249E-2</v>
      </c>
      <c r="AL101" s="56">
        <f t="shared" si="11"/>
        <v>7.0000000000000284E-2</v>
      </c>
      <c r="AM101" s="56">
        <f t="shared" si="18"/>
        <v>0</v>
      </c>
      <c r="AN101" s="56">
        <f t="shared" si="18"/>
        <v>0.31000000000000005</v>
      </c>
      <c r="AO101" s="56">
        <f t="shared" si="18"/>
        <v>3.46</v>
      </c>
      <c r="AP101" s="56">
        <f t="shared" si="18"/>
        <v>0</v>
      </c>
      <c r="AQ101" s="56">
        <f t="shared" si="18"/>
        <v>0.28000000000000025</v>
      </c>
      <c r="AR101" s="56">
        <f t="shared" si="18"/>
        <v>0.74000000000000021</v>
      </c>
      <c r="AS101" s="56">
        <f t="shared" si="18"/>
        <v>0.64999999999999991</v>
      </c>
      <c r="AT101" s="56">
        <f t="shared" si="18"/>
        <v>-1.0099999999999998</v>
      </c>
      <c r="AU101" s="56">
        <f t="shared" si="17"/>
        <v>1.4299999999999997</v>
      </c>
      <c r="AV101" s="56">
        <f t="shared" si="17"/>
        <v>0</v>
      </c>
      <c r="AW101" s="56">
        <f t="shared" si="17"/>
        <v>1.7800000000000002</v>
      </c>
      <c r="AX101" s="56">
        <f t="shared" si="17"/>
        <v>6.0000000000000053E-2</v>
      </c>
      <c r="AY101" s="56">
        <f t="shared" si="17"/>
        <v>3.9400000000000004</v>
      </c>
      <c r="AZ101" s="56">
        <f t="shared" si="17"/>
        <v>0.22999999999999998</v>
      </c>
      <c r="BA101" s="56">
        <f t="shared" si="17"/>
        <v>0.77</v>
      </c>
      <c r="BB101" s="56">
        <f t="shared" si="17"/>
        <v>5.0000000000000266E-2</v>
      </c>
      <c r="BC101" s="56">
        <f t="shared" si="17"/>
        <v>-2.0000000000000018E-2</v>
      </c>
      <c r="BD101" s="56">
        <f t="shared" si="14"/>
        <v>1.1799999999999997</v>
      </c>
    </row>
    <row r="102" spans="1:56" ht="18.75" customHeight="1" thickBot="1" x14ac:dyDescent="0.3">
      <c r="A102" s="56">
        <f t="shared" si="15"/>
        <v>2005</v>
      </c>
      <c r="B102" s="56">
        <f t="shared" si="16"/>
        <v>5</v>
      </c>
      <c r="C102" s="61" t="s">
        <v>372</v>
      </c>
      <c r="D102" s="58">
        <v>3.41</v>
      </c>
      <c r="E102" s="58">
        <v>3.43</v>
      </c>
      <c r="F102" s="58">
        <v>4.16</v>
      </c>
      <c r="G102" s="58">
        <v>5.84</v>
      </c>
      <c r="H102" s="58">
        <v>3.49</v>
      </c>
      <c r="I102" s="58">
        <v>3.39</v>
      </c>
      <c r="J102" s="58">
        <v>3.33</v>
      </c>
      <c r="K102" s="58">
        <v>3.38</v>
      </c>
      <c r="L102" s="58">
        <v>3.3</v>
      </c>
      <c r="M102" s="58">
        <v>3.6</v>
      </c>
      <c r="N102" s="58">
        <v>7</v>
      </c>
      <c r="O102" s="58">
        <v>3.28</v>
      </c>
      <c r="P102" s="58">
        <v>3.55</v>
      </c>
      <c r="Q102" s="58">
        <v>3.87</v>
      </c>
      <c r="R102" s="58">
        <v>3.87</v>
      </c>
      <c r="S102" s="58">
        <v>2.2799999999999998</v>
      </c>
      <c r="T102" s="58">
        <v>4.66</v>
      </c>
      <c r="U102" s="58">
        <v>3.3</v>
      </c>
      <c r="V102" s="58">
        <v>5.35</v>
      </c>
      <c r="W102" s="58">
        <v>3.35</v>
      </c>
      <c r="X102" s="58">
        <v>6.75</v>
      </c>
      <c r="Y102" s="58">
        <v>3.54</v>
      </c>
      <c r="Z102" s="58">
        <v>3.92</v>
      </c>
      <c r="AA102" s="58">
        <v>3.36</v>
      </c>
      <c r="AB102" s="58">
        <v>3.34</v>
      </c>
      <c r="AC102" s="58">
        <v>4.45</v>
      </c>
      <c r="AD102" s="65"/>
      <c r="AE102" s="56">
        <f t="shared" si="11"/>
        <v>0.11000000000000032</v>
      </c>
      <c r="AF102" s="56">
        <f t="shared" si="11"/>
        <v>0.13000000000000034</v>
      </c>
      <c r="AG102" s="56">
        <f t="shared" si="11"/>
        <v>0.86000000000000032</v>
      </c>
      <c r="AH102" s="56">
        <f t="shared" si="11"/>
        <v>2.54</v>
      </c>
      <c r="AI102" s="56">
        <f t="shared" si="11"/>
        <v>0.19000000000000039</v>
      </c>
      <c r="AJ102" s="56">
        <f t="shared" si="11"/>
        <v>9.0000000000000302E-2</v>
      </c>
      <c r="AK102" s="56">
        <f t="shared" si="11"/>
        <v>3.0000000000000249E-2</v>
      </c>
      <c r="AL102" s="56">
        <f t="shared" si="11"/>
        <v>8.0000000000000071E-2</v>
      </c>
      <c r="AM102" s="56">
        <f t="shared" si="18"/>
        <v>0</v>
      </c>
      <c r="AN102" s="56">
        <f t="shared" si="18"/>
        <v>0.30000000000000027</v>
      </c>
      <c r="AO102" s="56">
        <f t="shared" si="18"/>
        <v>3.7</v>
      </c>
      <c r="AP102" s="56">
        <f t="shared" si="18"/>
        <v>-2.0000000000000018E-2</v>
      </c>
      <c r="AQ102" s="56">
        <f t="shared" si="18"/>
        <v>0.25</v>
      </c>
      <c r="AR102" s="56">
        <f t="shared" si="18"/>
        <v>0.57000000000000028</v>
      </c>
      <c r="AS102" s="56">
        <f t="shared" si="18"/>
        <v>0.57000000000000028</v>
      </c>
      <c r="AT102" s="56">
        <f t="shared" si="18"/>
        <v>-1.02</v>
      </c>
      <c r="AU102" s="56">
        <f t="shared" si="17"/>
        <v>1.3600000000000003</v>
      </c>
      <c r="AV102" s="56">
        <f t="shared" si="17"/>
        <v>0</v>
      </c>
      <c r="AW102" s="56">
        <f t="shared" si="17"/>
        <v>2.0499999999999998</v>
      </c>
      <c r="AX102" s="56">
        <f t="shared" si="17"/>
        <v>5.0000000000000266E-2</v>
      </c>
      <c r="AY102" s="56">
        <f t="shared" si="17"/>
        <v>3.45</v>
      </c>
      <c r="AZ102" s="56">
        <f t="shared" si="17"/>
        <v>0.24000000000000021</v>
      </c>
      <c r="BA102" s="56">
        <f t="shared" si="17"/>
        <v>0.62000000000000011</v>
      </c>
      <c r="BB102" s="56">
        <f t="shared" si="17"/>
        <v>6.0000000000000053E-2</v>
      </c>
      <c r="BC102" s="56">
        <f t="shared" si="17"/>
        <v>4.0000000000000036E-2</v>
      </c>
      <c r="BD102" s="56">
        <f t="shared" si="14"/>
        <v>1.1500000000000004</v>
      </c>
    </row>
    <row r="103" spans="1:56" ht="18.75" customHeight="1" thickBot="1" x14ac:dyDescent="0.3">
      <c r="A103" s="56">
        <f t="shared" si="15"/>
        <v>2005</v>
      </c>
      <c r="B103" s="56">
        <f t="shared" si="16"/>
        <v>4</v>
      </c>
      <c r="C103" s="59" t="s">
        <v>373</v>
      </c>
      <c r="D103" s="60">
        <v>3.5</v>
      </c>
      <c r="E103" s="60">
        <v>3.6</v>
      </c>
      <c r="F103" s="60">
        <v>4.16</v>
      </c>
      <c r="G103" s="60">
        <v>5.87</v>
      </c>
      <c r="H103" s="60">
        <v>3.7</v>
      </c>
      <c r="I103" s="60">
        <v>3.58</v>
      </c>
      <c r="J103" s="60">
        <v>3.51</v>
      </c>
      <c r="K103" s="60">
        <v>3.54</v>
      </c>
      <c r="L103" s="60">
        <v>3.48</v>
      </c>
      <c r="M103" s="60">
        <v>3.76</v>
      </c>
      <c r="N103" s="60">
        <v>6.91</v>
      </c>
      <c r="O103" s="60">
        <v>3.46</v>
      </c>
      <c r="P103" s="60">
        <v>3.65</v>
      </c>
      <c r="Q103" s="60">
        <v>3.87</v>
      </c>
      <c r="R103" s="60">
        <v>3.82</v>
      </c>
      <c r="S103" s="60">
        <v>2.4500000000000002</v>
      </c>
      <c r="T103" s="60">
        <v>4.71</v>
      </c>
      <c r="U103" s="60">
        <v>3.48</v>
      </c>
      <c r="V103" s="60">
        <v>5.49</v>
      </c>
      <c r="W103" s="60">
        <v>3.5</v>
      </c>
      <c r="X103" s="60">
        <v>6.75</v>
      </c>
      <c r="Y103" s="60">
        <v>3.76</v>
      </c>
      <c r="Z103" s="60">
        <v>3.95</v>
      </c>
      <c r="AA103" s="60">
        <v>3.53</v>
      </c>
      <c r="AB103" s="60">
        <v>3.58</v>
      </c>
      <c r="AC103" s="60">
        <v>4.67</v>
      </c>
      <c r="AD103" s="65"/>
      <c r="AE103" s="56">
        <f t="shared" si="11"/>
        <v>2.0000000000000018E-2</v>
      </c>
      <c r="AF103" s="56">
        <f t="shared" si="11"/>
        <v>0.12000000000000011</v>
      </c>
      <c r="AG103" s="56">
        <f t="shared" si="11"/>
        <v>0.68000000000000016</v>
      </c>
      <c r="AH103" s="56">
        <f t="shared" si="11"/>
        <v>2.39</v>
      </c>
      <c r="AI103" s="56">
        <f t="shared" si="11"/>
        <v>0.2200000000000002</v>
      </c>
      <c r="AJ103" s="56">
        <f t="shared" si="11"/>
        <v>0.10000000000000009</v>
      </c>
      <c r="AK103" s="56">
        <f t="shared" si="11"/>
        <v>2.9999999999999805E-2</v>
      </c>
      <c r="AL103" s="56">
        <f t="shared" si="11"/>
        <v>6.0000000000000053E-2</v>
      </c>
      <c r="AM103" s="56">
        <f t="shared" si="18"/>
        <v>0</v>
      </c>
      <c r="AN103" s="56">
        <f t="shared" si="18"/>
        <v>0.2799999999999998</v>
      </c>
      <c r="AO103" s="56">
        <f t="shared" si="18"/>
        <v>3.43</v>
      </c>
      <c r="AP103" s="56">
        <f t="shared" si="18"/>
        <v>-2.0000000000000018E-2</v>
      </c>
      <c r="AQ103" s="56">
        <f t="shared" si="18"/>
        <v>0.16999999999999993</v>
      </c>
      <c r="AR103" s="56">
        <f t="shared" si="18"/>
        <v>0.39000000000000012</v>
      </c>
      <c r="AS103" s="56">
        <f t="shared" si="18"/>
        <v>0.33999999999999986</v>
      </c>
      <c r="AT103" s="56">
        <f t="shared" si="18"/>
        <v>-1.0299999999999998</v>
      </c>
      <c r="AU103" s="56">
        <f t="shared" si="17"/>
        <v>1.23</v>
      </c>
      <c r="AV103" s="56">
        <f t="shared" si="17"/>
        <v>0</v>
      </c>
      <c r="AW103" s="56">
        <f t="shared" si="17"/>
        <v>2.0100000000000002</v>
      </c>
      <c r="AX103" s="56">
        <f t="shared" si="17"/>
        <v>2.0000000000000018E-2</v>
      </c>
      <c r="AY103" s="56">
        <f t="shared" si="17"/>
        <v>3.27</v>
      </c>
      <c r="AZ103" s="56">
        <f t="shared" si="17"/>
        <v>0.2799999999999998</v>
      </c>
      <c r="BA103" s="56">
        <f t="shared" si="17"/>
        <v>0.4700000000000002</v>
      </c>
      <c r="BB103" s="56">
        <f t="shared" si="17"/>
        <v>4.9999999999999822E-2</v>
      </c>
      <c r="BC103" s="56">
        <f t="shared" si="17"/>
        <v>0.10000000000000009</v>
      </c>
      <c r="BD103" s="56">
        <f t="shared" si="14"/>
        <v>1.19</v>
      </c>
    </row>
    <row r="104" spans="1:56" ht="18.75" customHeight="1" thickBot="1" x14ac:dyDescent="0.3">
      <c r="A104" s="56">
        <f t="shared" si="15"/>
        <v>2005</v>
      </c>
      <c r="B104" s="56">
        <f t="shared" si="16"/>
        <v>3</v>
      </c>
      <c r="C104" s="61" t="s">
        <v>374</v>
      </c>
      <c r="D104" s="58">
        <v>3.7</v>
      </c>
      <c r="E104" s="58">
        <v>3.76</v>
      </c>
      <c r="F104" s="58">
        <v>4.17</v>
      </c>
      <c r="G104" s="58">
        <v>5.89</v>
      </c>
      <c r="H104" s="58">
        <v>3.69</v>
      </c>
      <c r="I104" s="58">
        <v>3.82</v>
      </c>
      <c r="J104" s="58">
        <v>3.72</v>
      </c>
      <c r="K104" s="58">
        <v>3.75</v>
      </c>
      <c r="L104" s="58">
        <v>3.7</v>
      </c>
      <c r="M104" s="58">
        <v>3.92</v>
      </c>
      <c r="N104" s="58">
        <v>6.83</v>
      </c>
      <c r="O104" s="58">
        <v>3.66</v>
      </c>
      <c r="P104" s="58">
        <v>3.84</v>
      </c>
      <c r="Q104" s="58">
        <v>3.94</v>
      </c>
      <c r="R104" s="58">
        <v>3.73</v>
      </c>
      <c r="S104" s="58">
        <v>2.58</v>
      </c>
      <c r="T104" s="58">
        <v>4.72</v>
      </c>
      <c r="U104" s="58">
        <v>3.69</v>
      </c>
      <c r="V104" s="58">
        <v>5.55</v>
      </c>
      <c r="W104" s="58">
        <v>3.7</v>
      </c>
      <c r="X104" s="58"/>
      <c r="Y104" s="58">
        <v>3.6</v>
      </c>
      <c r="Z104" s="58">
        <v>3.88</v>
      </c>
      <c r="AA104" s="58">
        <v>3.74</v>
      </c>
      <c r="AB104" s="58">
        <v>3.86</v>
      </c>
      <c r="AC104" s="58">
        <v>4.87</v>
      </c>
      <c r="AD104" s="65"/>
      <c r="AE104" s="56">
        <f t="shared" si="11"/>
        <v>0</v>
      </c>
      <c r="AF104" s="56">
        <f t="shared" si="11"/>
        <v>5.9999999999999609E-2</v>
      </c>
      <c r="AG104" s="56">
        <f t="shared" si="11"/>
        <v>0.46999999999999975</v>
      </c>
      <c r="AH104" s="56">
        <f t="shared" si="11"/>
        <v>2.1899999999999995</v>
      </c>
      <c r="AI104" s="56">
        <f t="shared" si="11"/>
        <v>-1.0000000000000231E-2</v>
      </c>
      <c r="AJ104" s="56">
        <f t="shared" si="11"/>
        <v>0.11999999999999966</v>
      </c>
      <c r="AK104" s="56">
        <f t="shared" si="11"/>
        <v>2.0000000000000018E-2</v>
      </c>
      <c r="AL104" s="56">
        <f t="shared" si="11"/>
        <v>4.9999999999999822E-2</v>
      </c>
      <c r="AM104" s="56">
        <f t="shared" si="18"/>
        <v>0</v>
      </c>
      <c r="AN104" s="56">
        <f t="shared" si="18"/>
        <v>0.21999999999999975</v>
      </c>
      <c r="AO104" s="56">
        <f t="shared" si="18"/>
        <v>3.13</v>
      </c>
      <c r="AP104" s="56">
        <f t="shared" si="18"/>
        <v>-4.0000000000000036E-2</v>
      </c>
      <c r="AQ104" s="56">
        <f t="shared" si="18"/>
        <v>0.13999999999999968</v>
      </c>
      <c r="AR104" s="56">
        <f t="shared" si="18"/>
        <v>0.23999999999999977</v>
      </c>
      <c r="AS104" s="56">
        <f t="shared" si="18"/>
        <v>2.9999999999999805E-2</v>
      </c>
      <c r="AT104" s="56">
        <f t="shared" si="18"/>
        <v>-1.1200000000000001</v>
      </c>
      <c r="AU104" s="56">
        <f t="shared" si="17"/>
        <v>1.0199999999999996</v>
      </c>
      <c r="AV104" s="56">
        <f t="shared" si="17"/>
        <v>-1.0000000000000231E-2</v>
      </c>
      <c r="AW104" s="56">
        <f t="shared" si="17"/>
        <v>1.8499999999999996</v>
      </c>
      <c r="AX104" s="56">
        <f t="shared" si="17"/>
        <v>0</v>
      </c>
      <c r="AY104" s="56">
        <f t="shared" si="17"/>
        <v>-3.7</v>
      </c>
      <c r="AZ104" s="56">
        <f t="shared" si="17"/>
        <v>-0.10000000000000009</v>
      </c>
      <c r="BA104" s="56">
        <f t="shared" si="17"/>
        <v>0.17999999999999972</v>
      </c>
      <c r="BB104" s="56">
        <f t="shared" si="17"/>
        <v>4.0000000000000036E-2</v>
      </c>
      <c r="BC104" s="56">
        <f t="shared" si="17"/>
        <v>0.1599999999999997</v>
      </c>
      <c r="BD104" s="56">
        <f t="shared" si="14"/>
        <v>1.17</v>
      </c>
    </row>
    <row r="105" spans="1:56" ht="18.75" customHeight="1" thickBot="1" x14ac:dyDescent="0.3">
      <c r="A105" s="56">
        <f t="shared" si="15"/>
        <v>2005</v>
      </c>
      <c r="B105" s="56">
        <f t="shared" si="16"/>
        <v>2</v>
      </c>
      <c r="C105" s="59" t="s">
        <v>375</v>
      </c>
      <c r="D105" s="60">
        <v>3.55</v>
      </c>
      <c r="E105" s="60">
        <v>3.57</v>
      </c>
      <c r="F105" s="60">
        <v>4.21</v>
      </c>
      <c r="G105" s="60">
        <v>6.06</v>
      </c>
      <c r="H105" s="60">
        <v>3.62</v>
      </c>
      <c r="I105" s="60">
        <v>3.64</v>
      </c>
      <c r="J105" s="60">
        <v>3.57</v>
      </c>
      <c r="K105" s="60">
        <v>3.6</v>
      </c>
      <c r="L105" s="60">
        <v>3.54</v>
      </c>
      <c r="M105" s="60">
        <v>3.69</v>
      </c>
      <c r="N105" s="60">
        <v>6.84</v>
      </c>
      <c r="O105" s="60">
        <v>3.51</v>
      </c>
      <c r="P105" s="60">
        <v>3.68</v>
      </c>
      <c r="Q105" s="60">
        <v>4.03</v>
      </c>
      <c r="R105" s="60">
        <v>3.8</v>
      </c>
      <c r="S105" s="60">
        <v>2.56</v>
      </c>
      <c r="T105" s="60">
        <v>4.72</v>
      </c>
      <c r="U105" s="60">
        <v>3.55</v>
      </c>
      <c r="V105" s="60">
        <v>5.73</v>
      </c>
      <c r="W105" s="60">
        <v>3.55</v>
      </c>
      <c r="X105" s="60"/>
      <c r="Y105" s="60">
        <v>3.8</v>
      </c>
      <c r="Z105" s="60">
        <v>3.92</v>
      </c>
      <c r="AA105" s="60">
        <v>3.58</v>
      </c>
      <c r="AB105" s="60">
        <v>3.76</v>
      </c>
      <c r="AC105" s="60">
        <v>4.66</v>
      </c>
      <c r="AD105" s="65"/>
      <c r="AE105" s="56">
        <f t="shared" si="11"/>
        <v>9.9999999999997868E-3</v>
      </c>
      <c r="AF105" s="56">
        <f t="shared" si="11"/>
        <v>2.9999999999999805E-2</v>
      </c>
      <c r="AG105" s="56">
        <f t="shared" si="11"/>
        <v>0.66999999999999993</v>
      </c>
      <c r="AH105" s="56">
        <f t="shared" si="11"/>
        <v>2.5199999999999996</v>
      </c>
      <c r="AI105" s="56">
        <f t="shared" si="11"/>
        <v>8.0000000000000071E-2</v>
      </c>
      <c r="AJ105" s="56">
        <f t="shared" si="11"/>
        <v>0.10000000000000009</v>
      </c>
      <c r="AK105" s="56">
        <f t="shared" si="11"/>
        <v>2.9999999999999805E-2</v>
      </c>
      <c r="AL105" s="56">
        <f t="shared" si="11"/>
        <v>6.0000000000000053E-2</v>
      </c>
      <c r="AM105" s="56">
        <f t="shared" si="18"/>
        <v>0</v>
      </c>
      <c r="AN105" s="56">
        <f t="shared" si="18"/>
        <v>0.14999999999999991</v>
      </c>
      <c r="AO105" s="56">
        <f t="shared" si="18"/>
        <v>3.3</v>
      </c>
      <c r="AP105" s="56">
        <f t="shared" si="18"/>
        <v>-3.0000000000000249E-2</v>
      </c>
      <c r="AQ105" s="56">
        <f t="shared" si="18"/>
        <v>0.14000000000000012</v>
      </c>
      <c r="AR105" s="56">
        <f t="shared" si="18"/>
        <v>0.49000000000000021</v>
      </c>
      <c r="AS105" s="56">
        <f t="shared" si="18"/>
        <v>0.25999999999999979</v>
      </c>
      <c r="AT105" s="56">
        <f t="shared" si="18"/>
        <v>-0.98</v>
      </c>
      <c r="AU105" s="56">
        <f t="shared" si="17"/>
        <v>1.1799999999999997</v>
      </c>
      <c r="AV105" s="56">
        <f t="shared" si="17"/>
        <v>9.9999999999997868E-3</v>
      </c>
      <c r="AW105" s="56">
        <f t="shared" si="17"/>
        <v>2.1900000000000004</v>
      </c>
      <c r="AX105" s="56">
        <f t="shared" si="17"/>
        <v>9.9999999999997868E-3</v>
      </c>
      <c r="AY105" s="56">
        <f t="shared" si="17"/>
        <v>-3.54</v>
      </c>
      <c r="AZ105" s="56">
        <f t="shared" si="17"/>
        <v>0.25999999999999979</v>
      </c>
      <c r="BA105" s="56">
        <f t="shared" si="17"/>
        <v>0.37999999999999989</v>
      </c>
      <c r="BB105" s="56">
        <f t="shared" si="17"/>
        <v>4.0000000000000036E-2</v>
      </c>
      <c r="BC105" s="56">
        <f t="shared" si="17"/>
        <v>0.21999999999999975</v>
      </c>
      <c r="BD105" s="56">
        <f t="shared" si="14"/>
        <v>1.1200000000000001</v>
      </c>
    </row>
    <row r="106" spans="1:56" ht="18.75" customHeight="1" thickBot="1" x14ac:dyDescent="0.3">
      <c r="A106" s="56">
        <f t="shared" si="15"/>
        <v>2005</v>
      </c>
      <c r="B106" s="56">
        <f t="shared" si="16"/>
        <v>1</v>
      </c>
      <c r="C106" s="61" t="s">
        <v>376</v>
      </c>
      <c r="D106" s="58">
        <v>3.56</v>
      </c>
      <c r="E106" s="58">
        <v>3.59</v>
      </c>
      <c r="F106" s="58">
        <v>4.4800000000000004</v>
      </c>
      <c r="G106" s="58">
        <v>6.13</v>
      </c>
      <c r="H106" s="58">
        <v>3.91</v>
      </c>
      <c r="I106" s="58">
        <v>3.74</v>
      </c>
      <c r="J106" s="58">
        <v>3.6</v>
      </c>
      <c r="K106" s="58">
        <v>3.58</v>
      </c>
      <c r="L106" s="58">
        <v>3.56</v>
      </c>
      <c r="M106" s="58">
        <v>3.69</v>
      </c>
      <c r="N106" s="58">
        <v>7.21</v>
      </c>
      <c r="O106" s="58">
        <v>3.52</v>
      </c>
      <c r="P106" s="58">
        <v>3.71</v>
      </c>
      <c r="Q106" s="58">
        <v>4.29</v>
      </c>
      <c r="R106" s="58">
        <v>3.85</v>
      </c>
      <c r="S106" s="58">
        <v>2.5499999999999998</v>
      </c>
      <c r="T106" s="58">
        <v>4.71</v>
      </c>
      <c r="U106" s="58">
        <v>3.56</v>
      </c>
      <c r="V106" s="58">
        <v>5.97</v>
      </c>
      <c r="W106" s="58">
        <v>3.56</v>
      </c>
      <c r="X106" s="58"/>
      <c r="Y106" s="58">
        <v>4.04</v>
      </c>
      <c r="Z106" s="58">
        <v>3.87</v>
      </c>
      <c r="AA106" s="58">
        <v>3.59</v>
      </c>
      <c r="AB106" s="58">
        <v>3.84</v>
      </c>
      <c r="AC106" s="58">
        <v>4.5999999999999996</v>
      </c>
      <c r="AD106" s="65"/>
      <c r="AE106" s="56">
        <f t="shared" si="11"/>
        <v>0</v>
      </c>
      <c r="AF106" s="56">
        <f t="shared" si="11"/>
        <v>2.9999999999999805E-2</v>
      </c>
      <c r="AG106" s="56">
        <f t="shared" si="11"/>
        <v>0.92000000000000037</v>
      </c>
      <c r="AH106" s="56">
        <f t="shared" si="11"/>
        <v>2.57</v>
      </c>
      <c r="AI106" s="56">
        <f t="shared" si="11"/>
        <v>0.35000000000000009</v>
      </c>
      <c r="AJ106" s="56">
        <f t="shared" si="11"/>
        <v>0.18000000000000016</v>
      </c>
      <c r="AK106" s="56">
        <f t="shared" si="11"/>
        <v>4.0000000000000036E-2</v>
      </c>
      <c r="AL106" s="56">
        <f t="shared" si="11"/>
        <v>2.0000000000000018E-2</v>
      </c>
      <c r="AM106" s="56">
        <f t="shared" si="18"/>
        <v>0</v>
      </c>
      <c r="AN106" s="56">
        <f t="shared" si="18"/>
        <v>0.12999999999999989</v>
      </c>
      <c r="AO106" s="56">
        <f t="shared" si="18"/>
        <v>3.65</v>
      </c>
      <c r="AP106" s="56">
        <f t="shared" si="18"/>
        <v>-4.0000000000000036E-2</v>
      </c>
      <c r="AQ106" s="56">
        <f t="shared" si="18"/>
        <v>0.14999999999999991</v>
      </c>
      <c r="AR106" s="56">
        <f t="shared" si="18"/>
        <v>0.73</v>
      </c>
      <c r="AS106" s="56">
        <f t="shared" si="18"/>
        <v>0.29000000000000004</v>
      </c>
      <c r="AT106" s="56">
        <f t="shared" si="18"/>
        <v>-1.0100000000000002</v>
      </c>
      <c r="AU106" s="56">
        <f t="shared" si="17"/>
        <v>1.1499999999999999</v>
      </c>
      <c r="AV106" s="56">
        <f t="shared" si="17"/>
        <v>0</v>
      </c>
      <c r="AW106" s="56">
        <f t="shared" si="17"/>
        <v>2.4099999999999997</v>
      </c>
      <c r="AX106" s="56">
        <f t="shared" si="17"/>
        <v>0</v>
      </c>
      <c r="AY106" s="56">
        <f t="shared" si="17"/>
        <v>-3.56</v>
      </c>
      <c r="AZ106" s="56">
        <f t="shared" si="17"/>
        <v>0.48</v>
      </c>
      <c r="BA106" s="56">
        <f t="shared" si="17"/>
        <v>0.31000000000000005</v>
      </c>
      <c r="BB106" s="56">
        <f t="shared" si="17"/>
        <v>2.9999999999999805E-2</v>
      </c>
      <c r="BC106" s="56">
        <f t="shared" si="17"/>
        <v>0.2799999999999998</v>
      </c>
      <c r="BD106" s="56">
        <f t="shared" si="14"/>
        <v>1.0399999999999996</v>
      </c>
    </row>
    <row r="107" spans="1:56" ht="18.75" customHeight="1" thickBot="1" x14ac:dyDescent="0.3">
      <c r="A107" s="56">
        <f t="shared" si="15"/>
        <v>2004</v>
      </c>
      <c r="B107" s="56">
        <f t="shared" si="16"/>
        <v>12</v>
      </c>
      <c r="C107" s="59" t="s">
        <v>377</v>
      </c>
      <c r="D107" s="60">
        <v>3.63</v>
      </c>
      <c r="E107" s="60">
        <v>3.66</v>
      </c>
      <c r="F107" s="60">
        <v>5.01</v>
      </c>
      <c r="G107" s="60">
        <v>6.26</v>
      </c>
      <c r="H107" s="60">
        <v>4.1399999999999997</v>
      </c>
      <c r="I107" s="60">
        <v>3.85</v>
      </c>
      <c r="J107" s="60">
        <v>3.68</v>
      </c>
      <c r="K107" s="60">
        <v>3.64</v>
      </c>
      <c r="L107" s="60">
        <v>3.58</v>
      </c>
      <c r="M107" s="60">
        <v>3.77</v>
      </c>
      <c r="N107" s="60">
        <v>7.17</v>
      </c>
      <c r="O107" s="60">
        <v>3.62</v>
      </c>
      <c r="P107" s="60">
        <v>3.79</v>
      </c>
      <c r="Q107" s="60">
        <v>4.58</v>
      </c>
      <c r="R107" s="60">
        <v>3.95</v>
      </c>
      <c r="S107" s="60">
        <v>2.54</v>
      </c>
      <c r="T107" s="60">
        <v>4.7</v>
      </c>
      <c r="U107" s="60">
        <v>3.63</v>
      </c>
      <c r="V107" s="60">
        <v>6</v>
      </c>
      <c r="W107" s="60">
        <v>3.64</v>
      </c>
      <c r="X107" s="60"/>
      <c r="Y107" s="60">
        <v>4.58</v>
      </c>
      <c r="Z107" s="60">
        <v>4.07</v>
      </c>
      <c r="AA107" s="60">
        <v>3.64</v>
      </c>
      <c r="AB107" s="60">
        <v>3.9</v>
      </c>
      <c r="AC107" s="60">
        <v>4.58</v>
      </c>
      <c r="AD107" s="65"/>
      <c r="AE107" s="56">
        <f t="shared" si="11"/>
        <v>4.9999999999999822E-2</v>
      </c>
      <c r="AF107" s="56">
        <f t="shared" si="11"/>
        <v>8.0000000000000071E-2</v>
      </c>
      <c r="AG107" s="56">
        <f t="shared" si="11"/>
        <v>1.4299999999999997</v>
      </c>
      <c r="AH107" s="56">
        <f t="shared" si="11"/>
        <v>2.6799999999999997</v>
      </c>
      <c r="AI107" s="56">
        <f t="shared" si="11"/>
        <v>0.55999999999999961</v>
      </c>
      <c r="AJ107" s="56">
        <f t="shared" si="11"/>
        <v>0.27</v>
      </c>
      <c r="AK107" s="56">
        <f t="shared" si="11"/>
        <v>0.10000000000000009</v>
      </c>
      <c r="AL107" s="56">
        <f t="shared" si="11"/>
        <v>6.0000000000000053E-2</v>
      </c>
      <c r="AM107" s="56">
        <f t="shared" si="18"/>
        <v>0</v>
      </c>
      <c r="AN107" s="56">
        <f t="shared" si="18"/>
        <v>0.18999999999999995</v>
      </c>
      <c r="AO107" s="56">
        <f t="shared" si="18"/>
        <v>3.59</v>
      </c>
      <c r="AP107" s="56">
        <f t="shared" si="18"/>
        <v>4.0000000000000036E-2</v>
      </c>
      <c r="AQ107" s="56">
        <f t="shared" si="18"/>
        <v>0.20999999999999996</v>
      </c>
      <c r="AR107" s="56">
        <f t="shared" si="18"/>
        <v>1</v>
      </c>
      <c r="AS107" s="56">
        <f t="shared" si="18"/>
        <v>0.37000000000000011</v>
      </c>
      <c r="AT107" s="56">
        <f t="shared" si="18"/>
        <v>-1.04</v>
      </c>
      <c r="AU107" s="56">
        <f t="shared" si="17"/>
        <v>1.1200000000000001</v>
      </c>
      <c r="AV107" s="56">
        <f t="shared" si="17"/>
        <v>4.9999999999999822E-2</v>
      </c>
      <c r="AW107" s="56">
        <f t="shared" si="17"/>
        <v>2.42</v>
      </c>
      <c r="AX107" s="56">
        <f t="shared" si="17"/>
        <v>6.0000000000000053E-2</v>
      </c>
      <c r="AY107" s="56">
        <f t="shared" si="17"/>
        <v>-3.58</v>
      </c>
      <c r="AZ107" s="56">
        <f t="shared" si="17"/>
        <v>1</v>
      </c>
      <c r="BA107" s="56">
        <f t="shared" si="17"/>
        <v>0.49000000000000021</v>
      </c>
      <c r="BB107" s="56">
        <f t="shared" si="17"/>
        <v>6.0000000000000053E-2</v>
      </c>
      <c r="BC107" s="56">
        <f t="shared" si="17"/>
        <v>0.31999999999999984</v>
      </c>
      <c r="BD107" s="56">
        <f t="shared" si="14"/>
        <v>1</v>
      </c>
    </row>
    <row r="108" spans="1:56" ht="18.75" customHeight="1" thickBot="1" x14ac:dyDescent="0.3">
      <c r="A108" s="56">
        <f t="shared" si="15"/>
        <v>2004</v>
      </c>
      <c r="B108" s="56">
        <f t="shared" si="16"/>
        <v>11</v>
      </c>
      <c r="C108" s="61" t="s">
        <v>378</v>
      </c>
      <c r="D108" s="58">
        <v>3.84</v>
      </c>
      <c r="E108" s="58">
        <v>3.85</v>
      </c>
      <c r="F108" s="58">
        <v>5.13</v>
      </c>
      <c r="G108" s="58">
        <v>6.45</v>
      </c>
      <c r="H108" s="58">
        <v>4.63</v>
      </c>
      <c r="I108" s="58">
        <v>4.09</v>
      </c>
      <c r="J108" s="58">
        <v>3.89</v>
      </c>
      <c r="K108" s="58">
        <v>3.86</v>
      </c>
      <c r="L108" s="58">
        <v>3.78</v>
      </c>
      <c r="M108" s="58">
        <v>3.97</v>
      </c>
      <c r="N108" s="58">
        <v>7.64</v>
      </c>
      <c r="O108" s="58">
        <v>3.8</v>
      </c>
      <c r="P108" s="58">
        <v>4</v>
      </c>
      <c r="Q108" s="58">
        <v>4.58</v>
      </c>
      <c r="R108" s="58">
        <v>4.25</v>
      </c>
      <c r="S108" s="58">
        <v>2.59</v>
      </c>
      <c r="T108" s="58">
        <v>4.7</v>
      </c>
      <c r="U108" s="58">
        <v>3.85</v>
      </c>
      <c r="V108" s="58">
        <v>6.45</v>
      </c>
      <c r="W108" s="58">
        <v>3.86</v>
      </c>
      <c r="X108" s="58"/>
      <c r="Y108" s="58">
        <v>4.92</v>
      </c>
      <c r="Z108" s="58">
        <v>4.3</v>
      </c>
      <c r="AA108" s="58">
        <v>3.85</v>
      </c>
      <c r="AB108" s="58">
        <v>4.13</v>
      </c>
      <c r="AC108" s="58">
        <v>4.74</v>
      </c>
      <c r="AD108" s="65"/>
      <c r="AE108" s="56">
        <f t="shared" si="11"/>
        <v>6.0000000000000053E-2</v>
      </c>
      <c r="AF108" s="56">
        <f t="shared" si="11"/>
        <v>7.0000000000000284E-2</v>
      </c>
      <c r="AG108" s="56">
        <f t="shared" si="11"/>
        <v>1.35</v>
      </c>
      <c r="AH108" s="56">
        <f t="shared" si="11"/>
        <v>2.6700000000000004</v>
      </c>
      <c r="AI108" s="56">
        <f t="shared" si="11"/>
        <v>0.85000000000000009</v>
      </c>
      <c r="AJ108" s="56">
        <f t="shared" si="11"/>
        <v>0.31000000000000005</v>
      </c>
      <c r="AK108" s="56">
        <f t="shared" si="11"/>
        <v>0.11000000000000032</v>
      </c>
      <c r="AL108" s="56">
        <f t="shared" si="11"/>
        <v>8.0000000000000071E-2</v>
      </c>
      <c r="AM108" s="56">
        <f t="shared" si="18"/>
        <v>0</v>
      </c>
      <c r="AN108" s="56">
        <f t="shared" si="18"/>
        <v>0.19000000000000039</v>
      </c>
      <c r="AO108" s="56">
        <f t="shared" si="18"/>
        <v>3.86</v>
      </c>
      <c r="AP108" s="56">
        <f t="shared" si="18"/>
        <v>2.0000000000000018E-2</v>
      </c>
      <c r="AQ108" s="56">
        <f t="shared" si="18"/>
        <v>0.2200000000000002</v>
      </c>
      <c r="AR108" s="56">
        <f t="shared" si="18"/>
        <v>0.80000000000000027</v>
      </c>
      <c r="AS108" s="56">
        <f t="shared" si="18"/>
        <v>0.4700000000000002</v>
      </c>
      <c r="AT108" s="56">
        <f t="shared" si="18"/>
        <v>-1.19</v>
      </c>
      <c r="AU108" s="56">
        <f t="shared" si="17"/>
        <v>0.92000000000000037</v>
      </c>
      <c r="AV108" s="56">
        <f t="shared" si="17"/>
        <v>7.0000000000000284E-2</v>
      </c>
      <c r="AW108" s="56">
        <f t="shared" si="17"/>
        <v>2.6700000000000004</v>
      </c>
      <c r="AX108" s="56">
        <f t="shared" si="17"/>
        <v>8.0000000000000071E-2</v>
      </c>
      <c r="AY108" s="56">
        <f t="shared" si="17"/>
        <v>-3.78</v>
      </c>
      <c r="AZ108" s="56">
        <f t="shared" si="17"/>
        <v>1.1400000000000001</v>
      </c>
      <c r="BA108" s="56">
        <f t="shared" si="17"/>
        <v>0.52</v>
      </c>
      <c r="BB108" s="56">
        <f t="shared" si="17"/>
        <v>7.0000000000000284E-2</v>
      </c>
      <c r="BC108" s="56">
        <f t="shared" si="17"/>
        <v>0.35000000000000009</v>
      </c>
      <c r="BD108" s="56">
        <f t="shared" si="14"/>
        <v>0.96000000000000041</v>
      </c>
    </row>
    <row r="109" spans="1:56" ht="18.75" customHeight="1" thickBot="1" x14ac:dyDescent="0.3">
      <c r="A109" s="56">
        <f t="shared" si="15"/>
        <v>2004</v>
      </c>
      <c r="B109" s="56">
        <f t="shared" si="16"/>
        <v>10</v>
      </c>
      <c r="C109" s="59" t="s">
        <v>379</v>
      </c>
      <c r="D109" s="60">
        <v>3.97</v>
      </c>
      <c r="E109" s="60">
        <v>3.98</v>
      </c>
      <c r="F109" s="60">
        <v>5.24</v>
      </c>
      <c r="G109" s="60">
        <v>6.58</v>
      </c>
      <c r="H109" s="60">
        <v>4.8899999999999997</v>
      </c>
      <c r="I109" s="60">
        <v>4.2300000000000004</v>
      </c>
      <c r="J109" s="60">
        <v>4.01</v>
      </c>
      <c r="K109" s="60">
        <v>3.98</v>
      </c>
      <c r="L109" s="60">
        <v>3.89</v>
      </c>
      <c r="M109" s="60">
        <v>4.1100000000000003</v>
      </c>
      <c r="N109" s="60">
        <v>8.23</v>
      </c>
      <c r="O109" s="60">
        <v>3.92</v>
      </c>
      <c r="P109" s="60">
        <v>4.13</v>
      </c>
      <c r="Q109" s="60">
        <v>4.63</v>
      </c>
      <c r="R109" s="60">
        <v>4.38</v>
      </c>
      <c r="S109" s="60">
        <v>2.69</v>
      </c>
      <c r="T109" s="60">
        <v>4.71</v>
      </c>
      <c r="U109" s="60">
        <v>3.96</v>
      </c>
      <c r="V109" s="60">
        <v>6.8</v>
      </c>
      <c r="W109" s="60">
        <v>3.99</v>
      </c>
      <c r="X109" s="60"/>
      <c r="Y109" s="60">
        <v>5.08</v>
      </c>
      <c r="Z109" s="60">
        <v>4.47</v>
      </c>
      <c r="AA109" s="60">
        <v>3.97</v>
      </c>
      <c r="AB109" s="60">
        <v>4.25</v>
      </c>
      <c r="AC109" s="60">
        <v>4.8099999999999996</v>
      </c>
      <c r="AD109" s="65"/>
      <c r="AE109" s="56">
        <f t="shared" si="11"/>
        <v>8.0000000000000071E-2</v>
      </c>
      <c r="AF109" s="56">
        <f t="shared" si="11"/>
        <v>8.9999999999999858E-2</v>
      </c>
      <c r="AG109" s="56">
        <f t="shared" si="11"/>
        <v>1.35</v>
      </c>
      <c r="AH109" s="56">
        <f t="shared" si="11"/>
        <v>2.69</v>
      </c>
      <c r="AI109" s="56">
        <f t="shared" si="11"/>
        <v>0.99999999999999956</v>
      </c>
      <c r="AJ109" s="56">
        <f t="shared" si="11"/>
        <v>0.3400000000000003</v>
      </c>
      <c r="AK109" s="56">
        <f t="shared" si="11"/>
        <v>0.11999999999999966</v>
      </c>
      <c r="AL109" s="56">
        <f t="shared" si="11"/>
        <v>8.9999999999999858E-2</v>
      </c>
      <c r="AM109" s="56">
        <f t="shared" si="18"/>
        <v>0</v>
      </c>
      <c r="AN109" s="56">
        <f t="shared" si="18"/>
        <v>0.2200000000000002</v>
      </c>
      <c r="AO109" s="56">
        <f t="shared" si="18"/>
        <v>4.34</v>
      </c>
      <c r="AP109" s="56">
        <f t="shared" si="18"/>
        <v>2.9999999999999805E-2</v>
      </c>
      <c r="AQ109" s="56">
        <f t="shared" si="18"/>
        <v>0.23999999999999977</v>
      </c>
      <c r="AR109" s="56">
        <f t="shared" si="18"/>
        <v>0.73999999999999977</v>
      </c>
      <c r="AS109" s="56">
        <f t="shared" si="18"/>
        <v>0.48999999999999977</v>
      </c>
      <c r="AT109" s="56">
        <f t="shared" si="18"/>
        <v>-1.2000000000000002</v>
      </c>
      <c r="AU109" s="56">
        <f t="shared" si="17"/>
        <v>0.81999999999999984</v>
      </c>
      <c r="AV109" s="56">
        <f t="shared" si="17"/>
        <v>6.999999999999984E-2</v>
      </c>
      <c r="AW109" s="56">
        <f t="shared" si="17"/>
        <v>2.9099999999999997</v>
      </c>
      <c r="AX109" s="56">
        <f t="shared" si="17"/>
        <v>0.10000000000000009</v>
      </c>
      <c r="AY109" s="56">
        <f t="shared" si="17"/>
        <v>-3.89</v>
      </c>
      <c r="AZ109" s="56">
        <f t="shared" si="17"/>
        <v>1.19</v>
      </c>
      <c r="BA109" s="56">
        <f t="shared" si="17"/>
        <v>0.57999999999999963</v>
      </c>
      <c r="BB109" s="56">
        <f t="shared" si="17"/>
        <v>8.0000000000000071E-2</v>
      </c>
      <c r="BC109" s="56">
        <f t="shared" si="17"/>
        <v>0.35999999999999988</v>
      </c>
      <c r="BD109" s="56">
        <f t="shared" si="14"/>
        <v>0.91999999999999948</v>
      </c>
    </row>
    <row r="110" spans="1:56" ht="18.75" customHeight="1" thickBot="1" x14ac:dyDescent="0.3">
      <c r="A110" s="56">
        <f t="shared" si="15"/>
        <v>2004</v>
      </c>
      <c r="B110" s="56">
        <f t="shared" si="16"/>
        <v>9</v>
      </c>
      <c r="C110" s="61" t="s">
        <v>380</v>
      </c>
      <c r="D110" s="58">
        <v>4.09</v>
      </c>
      <c r="E110" s="58">
        <v>4.1100000000000003</v>
      </c>
      <c r="F110" s="58">
        <v>5.3</v>
      </c>
      <c r="G110" s="58">
        <v>6.58</v>
      </c>
      <c r="H110" s="58">
        <v>5.09</v>
      </c>
      <c r="I110" s="58">
        <v>4.38</v>
      </c>
      <c r="J110" s="58">
        <v>4.1399999999999997</v>
      </c>
      <c r="K110" s="58">
        <v>4.09</v>
      </c>
      <c r="L110" s="58">
        <v>4.0199999999999996</v>
      </c>
      <c r="M110" s="58">
        <v>4.22</v>
      </c>
      <c r="N110" s="58">
        <v>8.58</v>
      </c>
      <c r="O110" s="58">
        <v>4.04</v>
      </c>
      <c r="P110" s="58">
        <v>4.25</v>
      </c>
      <c r="Q110" s="58">
        <v>4.87</v>
      </c>
      <c r="R110" s="58">
        <v>4.5599999999999996</v>
      </c>
      <c r="S110" s="58">
        <v>2.83</v>
      </c>
      <c r="T110" s="58">
        <v>4.7</v>
      </c>
      <c r="U110" s="58">
        <v>4.09</v>
      </c>
      <c r="V110" s="58">
        <v>6.96</v>
      </c>
      <c r="W110" s="58">
        <v>4.12</v>
      </c>
      <c r="X110" s="58"/>
      <c r="Y110" s="58">
        <v>5.04</v>
      </c>
      <c r="Z110" s="58">
        <v>4.63</v>
      </c>
      <c r="AA110" s="58">
        <v>4.08</v>
      </c>
      <c r="AB110" s="58">
        <v>4.37</v>
      </c>
      <c r="AC110" s="58">
        <v>4.95</v>
      </c>
      <c r="AD110" s="65"/>
      <c r="AE110" s="56">
        <f t="shared" si="11"/>
        <v>7.0000000000000284E-2</v>
      </c>
      <c r="AF110" s="56">
        <f t="shared" si="11"/>
        <v>9.0000000000000746E-2</v>
      </c>
      <c r="AG110" s="56">
        <f t="shared" si="11"/>
        <v>1.2800000000000002</v>
      </c>
      <c r="AH110" s="56">
        <f t="shared" si="11"/>
        <v>2.5600000000000005</v>
      </c>
      <c r="AI110" s="56">
        <f t="shared" si="11"/>
        <v>1.0700000000000003</v>
      </c>
      <c r="AJ110" s="56">
        <f t="shared" si="11"/>
        <v>0.36000000000000032</v>
      </c>
      <c r="AK110" s="56">
        <f t="shared" si="11"/>
        <v>0.12000000000000011</v>
      </c>
      <c r="AL110" s="56">
        <f t="shared" si="11"/>
        <v>7.0000000000000284E-2</v>
      </c>
      <c r="AM110" s="56">
        <f t="shared" si="18"/>
        <v>0</v>
      </c>
      <c r="AN110" s="56">
        <f t="shared" si="18"/>
        <v>0.20000000000000018</v>
      </c>
      <c r="AO110" s="56">
        <f t="shared" si="18"/>
        <v>4.5600000000000005</v>
      </c>
      <c r="AP110" s="56">
        <f t="shared" si="18"/>
        <v>2.0000000000000462E-2</v>
      </c>
      <c r="AQ110" s="56">
        <f t="shared" si="18"/>
        <v>0.23000000000000043</v>
      </c>
      <c r="AR110" s="56">
        <f t="shared" si="18"/>
        <v>0.85000000000000053</v>
      </c>
      <c r="AS110" s="56">
        <f t="shared" si="18"/>
        <v>0.54</v>
      </c>
      <c r="AT110" s="56">
        <f t="shared" si="18"/>
        <v>-1.1899999999999995</v>
      </c>
      <c r="AU110" s="56">
        <f t="shared" si="17"/>
        <v>0.6800000000000006</v>
      </c>
      <c r="AV110" s="56">
        <f t="shared" si="17"/>
        <v>7.0000000000000284E-2</v>
      </c>
      <c r="AW110" s="56">
        <f t="shared" si="17"/>
        <v>2.9400000000000004</v>
      </c>
      <c r="AX110" s="56">
        <f t="shared" si="17"/>
        <v>0.10000000000000053</v>
      </c>
      <c r="AY110" s="56">
        <f t="shared" si="17"/>
        <v>-4.0199999999999996</v>
      </c>
      <c r="AZ110" s="56">
        <f t="shared" si="17"/>
        <v>1.0200000000000005</v>
      </c>
      <c r="BA110" s="56">
        <f t="shared" si="17"/>
        <v>0.61000000000000032</v>
      </c>
      <c r="BB110" s="56">
        <f t="shared" si="17"/>
        <v>6.0000000000000497E-2</v>
      </c>
      <c r="BC110" s="56">
        <f t="shared" si="17"/>
        <v>0.35000000000000053</v>
      </c>
      <c r="BD110" s="56">
        <f t="shared" si="14"/>
        <v>0.9300000000000006</v>
      </c>
    </row>
    <row r="111" spans="1:56" ht="18.75" customHeight="1" thickBot="1" x14ac:dyDescent="0.3">
      <c r="A111" s="56">
        <f t="shared" si="15"/>
        <v>2004</v>
      </c>
      <c r="B111" s="56">
        <f t="shared" si="16"/>
        <v>8</v>
      </c>
      <c r="C111" s="59" t="s">
        <v>381</v>
      </c>
      <c r="D111" s="60">
        <v>4.1500000000000004</v>
      </c>
      <c r="E111" s="60">
        <v>4.18</v>
      </c>
      <c r="F111" s="60">
        <v>5.3</v>
      </c>
      <c r="G111" s="60">
        <v>6.58</v>
      </c>
      <c r="H111" s="60">
        <v>5.09</v>
      </c>
      <c r="I111" s="60">
        <v>4.45</v>
      </c>
      <c r="J111" s="60">
        <v>4.21</v>
      </c>
      <c r="K111" s="60">
        <v>4.1100000000000003</v>
      </c>
      <c r="L111" s="60">
        <v>4.08</v>
      </c>
      <c r="M111" s="60">
        <v>4.28</v>
      </c>
      <c r="N111" s="60">
        <v>8.44</v>
      </c>
      <c r="O111" s="60">
        <v>4.09</v>
      </c>
      <c r="P111" s="60">
        <v>4.28</v>
      </c>
      <c r="Q111" s="60">
        <v>4.88</v>
      </c>
      <c r="R111" s="60">
        <v>4.57</v>
      </c>
      <c r="S111" s="60">
        <v>2.86</v>
      </c>
      <c r="T111" s="60">
        <v>4.7</v>
      </c>
      <c r="U111" s="60">
        <v>4.1500000000000004</v>
      </c>
      <c r="V111" s="60">
        <v>7.36</v>
      </c>
      <c r="W111" s="60">
        <v>4.18</v>
      </c>
      <c r="X111" s="60"/>
      <c r="Y111" s="60">
        <v>5.0199999999999996</v>
      </c>
      <c r="Z111" s="60">
        <v>4.66</v>
      </c>
      <c r="AA111" s="60">
        <v>4.1500000000000004</v>
      </c>
      <c r="AB111" s="60">
        <v>4.42</v>
      </c>
      <c r="AC111" s="60">
        <v>5.03</v>
      </c>
      <c r="AD111" s="65"/>
      <c r="AE111" s="56">
        <f t="shared" si="11"/>
        <v>7.0000000000000284E-2</v>
      </c>
      <c r="AF111" s="56">
        <f t="shared" si="11"/>
        <v>9.9999999999999645E-2</v>
      </c>
      <c r="AG111" s="56">
        <f t="shared" si="11"/>
        <v>1.2199999999999998</v>
      </c>
      <c r="AH111" s="56">
        <f t="shared" si="11"/>
        <v>2.5</v>
      </c>
      <c r="AI111" s="56">
        <f t="shared" si="11"/>
        <v>1.0099999999999998</v>
      </c>
      <c r="AJ111" s="56">
        <f t="shared" si="11"/>
        <v>0.37000000000000011</v>
      </c>
      <c r="AK111" s="56">
        <f t="shared" si="11"/>
        <v>0.12999999999999989</v>
      </c>
      <c r="AL111" s="56">
        <f t="shared" si="11"/>
        <v>3.0000000000000249E-2</v>
      </c>
      <c r="AM111" s="56">
        <f t="shared" si="18"/>
        <v>0</v>
      </c>
      <c r="AN111" s="56">
        <f t="shared" si="18"/>
        <v>0.20000000000000018</v>
      </c>
      <c r="AO111" s="56">
        <f t="shared" si="18"/>
        <v>4.3599999999999994</v>
      </c>
      <c r="AP111" s="56">
        <f t="shared" si="18"/>
        <v>9.9999999999997868E-3</v>
      </c>
      <c r="AQ111" s="56">
        <f t="shared" si="18"/>
        <v>0.20000000000000018</v>
      </c>
      <c r="AR111" s="56">
        <f t="shared" si="18"/>
        <v>0.79999999999999982</v>
      </c>
      <c r="AS111" s="56">
        <f t="shared" si="18"/>
        <v>0.49000000000000021</v>
      </c>
      <c r="AT111" s="56">
        <f t="shared" si="18"/>
        <v>-1.2200000000000002</v>
      </c>
      <c r="AU111" s="56">
        <f t="shared" si="17"/>
        <v>0.62000000000000011</v>
      </c>
      <c r="AV111" s="56">
        <f t="shared" si="17"/>
        <v>7.0000000000000284E-2</v>
      </c>
      <c r="AW111" s="56">
        <f t="shared" si="17"/>
        <v>3.2800000000000002</v>
      </c>
      <c r="AX111" s="56">
        <f t="shared" si="17"/>
        <v>9.9999999999999645E-2</v>
      </c>
      <c r="AY111" s="56">
        <f t="shared" si="17"/>
        <v>-4.08</v>
      </c>
      <c r="AZ111" s="56">
        <f t="shared" si="17"/>
        <v>0.9399999999999995</v>
      </c>
      <c r="BA111" s="56">
        <f t="shared" si="17"/>
        <v>0.58000000000000007</v>
      </c>
      <c r="BB111" s="56">
        <f t="shared" si="17"/>
        <v>7.0000000000000284E-2</v>
      </c>
      <c r="BC111" s="56">
        <f t="shared" si="17"/>
        <v>0.33999999999999986</v>
      </c>
      <c r="BD111" s="56">
        <f t="shared" si="14"/>
        <v>0.95000000000000018</v>
      </c>
    </row>
    <row r="112" spans="1:56" ht="18.75" customHeight="1" thickBot="1" x14ac:dyDescent="0.3">
      <c r="A112" s="56">
        <f t="shared" si="15"/>
        <v>2004</v>
      </c>
      <c r="B112" s="56">
        <f t="shared" si="16"/>
        <v>7</v>
      </c>
      <c r="C112" s="61" t="s">
        <v>382</v>
      </c>
      <c r="D112" s="58">
        <v>4.3099999999999996</v>
      </c>
      <c r="E112" s="58">
        <v>4.34</v>
      </c>
      <c r="F112" s="58">
        <v>5.3</v>
      </c>
      <c r="G112" s="58">
        <v>6.58</v>
      </c>
      <c r="H112" s="58">
        <v>5.17</v>
      </c>
      <c r="I112" s="58">
        <v>4.62</v>
      </c>
      <c r="J112" s="58">
        <v>4.37</v>
      </c>
      <c r="K112" s="58">
        <v>4.2699999999999996</v>
      </c>
      <c r="L112" s="58">
        <v>4.24</v>
      </c>
      <c r="M112" s="58">
        <v>4.4400000000000004</v>
      </c>
      <c r="N112" s="58">
        <v>8.4700000000000006</v>
      </c>
      <c r="O112" s="58">
        <v>4.2699999999999996</v>
      </c>
      <c r="P112" s="58">
        <v>4.4400000000000004</v>
      </c>
      <c r="Q112" s="58">
        <v>4.8899999999999997</v>
      </c>
      <c r="R112" s="58">
        <v>4.58</v>
      </c>
      <c r="S112" s="58">
        <v>3.04</v>
      </c>
      <c r="T112" s="58">
        <v>4.6500000000000004</v>
      </c>
      <c r="U112" s="58">
        <v>4.3099999999999996</v>
      </c>
      <c r="V112" s="58">
        <v>7.44</v>
      </c>
      <c r="W112" s="58">
        <v>4.3499999999999996</v>
      </c>
      <c r="X112" s="58"/>
      <c r="Y112" s="58">
        <v>5.03</v>
      </c>
      <c r="Z112" s="58">
        <v>4.6399999999999997</v>
      </c>
      <c r="AA112" s="58">
        <v>4.28</v>
      </c>
      <c r="AB112" s="58">
        <v>4.57</v>
      </c>
      <c r="AC112" s="58">
        <v>5.14</v>
      </c>
      <c r="AD112" s="65"/>
      <c r="AE112" s="56">
        <f t="shared" si="11"/>
        <v>6.9999999999999396E-2</v>
      </c>
      <c r="AF112" s="56">
        <f t="shared" si="11"/>
        <v>9.9999999999999645E-2</v>
      </c>
      <c r="AG112" s="56">
        <f t="shared" si="11"/>
        <v>1.0599999999999996</v>
      </c>
      <c r="AH112" s="56">
        <f t="shared" si="11"/>
        <v>2.34</v>
      </c>
      <c r="AI112" s="56">
        <f t="shared" si="11"/>
        <v>0.92999999999999972</v>
      </c>
      <c r="AJ112" s="56">
        <f t="shared" si="11"/>
        <v>0.37999999999999989</v>
      </c>
      <c r="AK112" s="56">
        <f t="shared" si="11"/>
        <v>0.12999999999999989</v>
      </c>
      <c r="AL112" s="56">
        <f t="shared" si="11"/>
        <v>2.9999999999999361E-2</v>
      </c>
      <c r="AM112" s="56">
        <f t="shared" si="18"/>
        <v>0</v>
      </c>
      <c r="AN112" s="56">
        <f t="shared" si="18"/>
        <v>0.20000000000000018</v>
      </c>
      <c r="AO112" s="56">
        <f t="shared" si="18"/>
        <v>4.2300000000000004</v>
      </c>
      <c r="AP112" s="56">
        <f t="shared" si="18"/>
        <v>2.9999999999999361E-2</v>
      </c>
      <c r="AQ112" s="56">
        <f t="shared" si="18"/>
        <v>0.20000000000000018</v>
      </c>
      <c r="AR112" s="56">
        <f t="shared" si="18"/>
        <v>0.64999999999999947</v>
      </c>
      <c r="AS112" s="56">
        <f t="shared" si="18"/>
        <v>0.33999999999999986</v>
      </c>
      <c r="AT112" s="56">
        <f t="shared" si="18"/>
        <v>-1.2000000000000002</v>
      </c>
      <c r="AU112" s="56">
        <f t="shared" si="17"/>
        <v>0.41000000000000014</v>
      </c>
      <c r="AV112" s="56">
        <f t="shared" si="17"/>
        <v>6.9999999999999396E-2</v>
      </c>
      <c r="AW112" s="56">
        <f t="shared" si="17"/>
        <v>3.2</v>
      </c>
      <c r="AX112" s="56">
        <f t="shared" si="17"/>
        <v>0.10999999999999943</v>
      </c>
      <c r="AY112" s="56">
        <f t="shared" si="17"/>
        <v>-4.24</v>
      </c>
      <c r="AZ112" s="56">
        <f t="shared" si="17"/>
        <v>0.79</v>
      </c>
      <c r="BA112" s="56">
        <f t="shared" si="17"/>
        <v>0.39999999999999947</v>
      </c>
      <c r="BB112" s="56">
        <f t="shared" si="17"/>
        <v>4.0000000000000036E-2</v>
      </c>
      <c r="BC112" s="56">
        <f t="shared" si="17"/>
        <v>0.33000000000000007</v>
      </c>
      <c r="BD112" s="56">
        <f t="shared" si="14"/>
        <v>0.89999999999999947</v>
      </c>
    </row>
    <row r="113" spans="1:56" ht="18.75" customHeight="1" thickBot="1" x14ac:dyDescent="0.3">
      <c r="A113" s="56">
        <f t="shared" si="15"/>
        <v>2004</v>
      </c>
      <c r="B113" s="56">
        <f t="shared" si="16"/>
        <v>6</v>
      </c>
      <c r="C113" s="59" t="s">
        <v>383</v>
      </c>
      <c r="D113" s="60">
        <v>4.42</v>
      </c>
      <c r="E113" s="60">
        <v>4.46</v>
      </c>
      <c r="F113" s="60">
        <v>5.3</v>
      </c>
      <c r="G113" s="60">
        <v>5.49</v>
      </c>
      <c r="H113" s="60">
        <v>5.09</v>
      </c>
      <c r="I113" s="60">
        <v>4.53</v>
      </c>
      <c r="J113" s="60">
        <v>4.4800000000000004</v>
      </c>
      <c r="K113" s="60">
        <v>4.3899999999999997</v>
      </c>
      <c r="L113" s="60">
        <v>4.3099999999999996</v>
      </c>
      <c r="M113" s="60">
        <v>4.55</v>
      </c>
      <c r="N113" s="60">
        <v>8.5500000000000007</v>
      </c>
      <c r="O113" s="60">
        <v>4.38</v>
      </c>
      <c r="P113" s="60">
        <v>4.54</v>
      </c>
      <c r="Q113" s="60">
        <v>4.93</v>
      </c>
      <c r="R113" s="60">
        <v>4.47</v>
      </c>
      <c r="S113" s="60">
        <v>3.12</v>
      </c>
      <c r="T113" s="60">
        <v>4.6500000000000004</v>
      </c>
      <c r="U113" s="60">
        <v>4.42</v>
      </c>
      <c r="V113" s="60">
        <v>7.27</v>
      </c>
      <c r="W113" s="60">
        <v>4.47</v>
      </c>
      <c r="X113" s="60"/>
      <c r="Y113" s="60">
        <v>5.09</v>
      </c>
      <c r="Z113" s="60">
        <v>4.6900000000000004</v>
      </c>
      <c r="AA113" s="60">
        <v>4.3899999999999997</v>
      </c>
      <c r="AB113" s="60">
        <v>4.72</v>
      </c>
      <c r="AC113" s="60">
        <v>5.24</v>
      </c>
      <c r="AD113" s="65"/>
      <c r="AE113" s="56">
        <f t="shared" si="11"/>
        <v>0.11000000000000032</v>
      </c>
      <c r="AF113" s="56">
        <f t="shared" si="11"/>
        <v>0.15000000000000036</v>
      </c>
      <c r="AG113" s="56">
        <f t="shared" si="11"/>
        <v>0.99000000000000021</v>
      </c>
      <c r="AH113" s="56">
        <f t="shared" si="11"/>
        <v>1.1800000000000006</v>
      </c>
      <c r="AI113" s="56">
        <f t="shared" si="11"/>
        <v>0.78000000000000025</v>
      </c>
      <c r="AJ113" s="56">
        <f t="shared" si="11"/>
        <v>0.22000000000000064</v>
      </c>
      <c r="AK113" s="56">
        <f t="shared" si="11"/>
        <v>0.17000000000000082</v>
      </c>
      <c r="AL113" s="56">
        <f t="shared" si="11"/>
        <v>8.0000000000000071E-2</v>
      </c>
      <c r="AM113" s="56">
        <f t="shared" si="18"/>
        <v>0</v>
      </c>
      <c r="AN113" s="56">
        <f t="shared" si="18"/>
        <v>0.24000000000000021</v>
      </c>
      <c r="AO113" s="56">
        <f t="shared" si="18"/>
        <v>4.2400000000000011</v>
      </c>
      <c r="AP113" s="56">
        <f t="shared" si="18"/>
        <v>7.0000000000000284E-2</v>
      </c>
      <c r="AQ113" s="56">
        <f t="shared" si="18"/>
        <v>0.23000000000000043</v>
      </c>
      <c r="AR113" s="56">
        <f t="shared" si="18"/>
        <v>0.62000000000000011</v>
      </c>
      <c r="AS113" s="56">
        <f t="shared" si="18"/>
        <v>0.16000000000000014</v>
      </c>
      <c r="AT113" s="56">
        <f t="shared" si="18"/>
        <v>-1.1899999999999995</v>
      </c>
      <c r="AU113" s="56">
        <f t="shared" si="17"/>
        <v>0.34000000000000075</v>
      </c>
      <c r="AV113" s="56">
        <f t="shared" si="17"/>
        <v>0.11000000000000032</v>
      </c>
      <c r="AW113" s="56">
        <f t="shared" si="17"/>
        <v>2.96</v>
      </c>
      <c r="AX113" s="56">
        <f t="shared" si="17"/>
        <v>0.16000000000000014</v>
      </c>
      <c r="AY113" s="56">
        <f t="shared" si="17"/>
        <v>-4.3099999999999996</v>
      </c>
      <c r="AZ113" s="56">
        <f t="shared" si="17"/>
        <v>0.78000000000000025</v>
      </c>
      <c r="BA113" s="56">
        <f t="shared" si="17"/>
        <v>0.38000000000000078</v>
      </c>
      <c r="BB113" s="56">
        <f t="shared" si="17"/>
        <v>8.0000000000000071E-2</v>
      </c>
      <c r="BC113" s="56">
        <f t="shared" si="17"/>
        <v>0.41000000000000014</v>
      </c>
      <c r="BD113" s="56">
        <f t="shared" si="14"/>
        <v>0.9300000000000006</v>
      </c>
    </row>
    <row r="114" spans="1:56" ht="18.75" customHeight="1" thickBot="1" x14ac:dyDescent="0.3">
      <c r="A114" s="56">
        <f t="shared" si="15"/>
        <v>2004</v>
      </c>
      <c r="B114" s="56">
        <f t="shared" si="16"/>
        <v>5</v>
      </c>
      <c r="C114" s="61" t="s">
        <v>384</v>
      </c>
      <c r="D114" s="58">
        <v>4.37</v>
      </c>
      <c r="E114" s="58">
        <v>4.4000000000000004</v>
      </c>
      <c r="F114" s="58">
        <v>5.3</v>
      </c>
      <c r="G114" s="58">
        <v>5.17</v>
      </c>
      <c r="H114" s="58">
        <v>4.95</v>
      </c>
      <c r="I114" s="58">
        <v>4.46</v>
      </c>
      <c r="J114" s="58">
        <v>4.25</v>
      </c>
      <c r="K114" s="58">
        <v>4.34</v>
      </c>
      <c r="L114" s="58">
        <v>4.25</v>
      </c>
      <c r="M114" s="58">
        <v>4.49</v>
      </c>
      <c r="N114" s="58">
        <v>8.25</v>
      </c>
      <c r="O114" s="58">
        <v>4.3099999999999996</v>
      </c>
      <c r="P114" s="58">
        <v>4.49</v>
      </c>
      <c r="Q114" s="58">
        <v>4.95</v>
      </c>
      <c r="R114" s="58">
        <v>4.46</v>
      </c>
      <c r="S114" s="58">
        <v>3.05</v>
      </c>
      <c r="T114" s="58">
        <v>4.6500000000000004</v>
      </c>
      <c r="U114" s="58">
        <v>4.37</v>
      </c>
      <c r="V114" s="58">
        <v>7.32</v>
      </c>
      <c r="W114" s="58">
        <v>4.42</v>
      </c>
      <c r="X114" s="58"/>
      <c r="Y114" s="58">
        <v>5.13</v>
      </c>
      <c r="Z114" s="58">
        <v>4.7699999999999996</v>
      </c>
      <c r="AA114" s="58">
        <v>4.33</v>
      </c>
      <c r="AB114" s="58">
        <v>4.68</v>
      </c>
      <c r="AC114" s="58">
        <v>5.15</v>
      </c>
      <c r="AD114" s="65"/>
      <c r="AE114" s="56">
        <f t="shared" si="11"/>
        <v>0.12000000000000011</v>
      </c>
      <c r="AF114" s="56">
        <f t="shared" si="11"/>
        <v>0.15000000000000036</v>
      </c>
      <c r="AG114" s="56">
        <f t="shared" si="11"/>
        <v>1.0499999999999998</v>
      </c>
      <c r="AH114" s="56">
        <f t="shared" si="11"/>
        <v>0.91999999999999993</v>
      </c>
      <c r="AI114" s="56">
        <f t="shared" si="11"/>
        <v>0.70000000000000018</v>
      </c>
      <c r="AJ114" s="56">
        <f t="shared" si="11"/>
        <v>0.20999999999999996</v>
      </c>
      <c r="AK114" s="56">
        <f t="shared" si="11"/>
        <v>0</v>
      </c>
      <c r="AL114" s="56">
        <f t="shared" si="11"/>
        <v>8.9999999999999858E-2</v>
      </c>
      <c r="AM114" s="56">
        <f t="shared" si="18"/>
        <v>0</v>
      </c>
      <c r="AN114" s="56">
        <f t="shared" si="18"/>
        <v>0.24000000000000021</v>
      </c>
      <c r="AO114" s="56">
        <f t="shared" si="18"/>
        <v>4</v>
      </c>
      <c r="AP114" s="56">
        <f t="shared" si="18"/>
        <v>5.9999999999999609E-2</v>
      </c>
      <c r="AQ114" s="56">
        <f t="shared" si="18"/>
        <v>0.24000000000000021</v>
      </c>
      <c r="AR114" s="56">
        <f t="shared" si="18"/>
        <v>0.70000000000000018</v>
      </c>
      <c r="AS114" s="56">
        <f t="shared" si="18"/>
        <v>0.20999999999999996</v>
      </c>
      <c r="AT114" s="56">
        <f t="shared" si="18"/>
        <v>-1.2000000000000002</v>
      </c>
      <c r="AU114" s="56">
        <f t="shared" si="17"/>
        <v>0.40000000000000036</v>
      </c>
      <c r="AV114" s="56">
        <f t="shared" si="17"/>
        <v>0.12000000000000011</v>
      </c>
      <c r="AW114" s="56">
        <f t="shared" si="17"/>
        <v>3.0700000000000003</v>
      </c>
      <c r="AX114" s="56">
        <f t="shared" si="17"/>
        <v>0.16999999999999993</v>
      </c>
      <c r="AY114" s="56">
        <f t="shared" si="17"/>
        <v>-4.25</v>
      </c>
      <c r="AZ114" s="56">
        <f t="shared" si="17"/>
        <v>0.87999999999999989</v>
      </c>
      <c r="BA114" s="56">
        <f t="shared" si="17"/>
        <v>0.51999999999999957</v>
      </c>
      <c r="BB114" s="56">
        <f t="shared" si="17"/>
        <v>8.0000000000000071E-2</v>
      </c>
      <c r="BC114" s="56">
        <f t="shared" si="17"/>
        <v>0.42999999999999972</v>
      </c>
      <c r="BD114" s="56">
        <f t="shared" si="14"/>
        <v>0.90000000000000036</v>
      </c>
    </row>
    <row r="115" spans="1:56" ht="18.75" customHeight="1" thickBot="1" x14ac:dyDescent="0.3">
      <c r="A115" s="56">
        <f t="shared" si="15"/>
        <v>2004</v>
      </c>
      <c r="B115" s="56">
        <f t="shared" si="16"/>
        <v>4</v>
      </c>
      <c r="C115" s="59" t="s">
        <v>385</v>
      </c>
      <c r="D115" s="60">
        <v>4.24</v>
      </c>
      <c r="E115" s="60">
        <v>4.26</v>
      </c>
      <c r="F115" s="60">
        <v>5.36</v>
      </c>
      <c r="G115" s="60">
        <v>5.17</v>
      </c>
      <c r="H115" s="60">
        <v>4.68</v>
      </c>
      <c r="I115" s="60">
        <v>4.3</v>
      </c>
      <c r="J115" s="60">
        <v>4.0999999999999996</v>
      </c>
      <c r="K115" s="60">
        <v>4.18</v>
      </c>
      <c r="L115" s="60">
        <v>4.0999999999999996</v>
      </c>
      <c r="M115" s="60">
        <v>4.3499999999999996</v>
      </c>
      <c r="N115" s="60">
        <v>7.89</v>
      </c>
      <c r="O115" s="60">
        <v>4.17</v>
      </c>
      <c r="P115" s="60">
        <v>4.3499999999999996</v>
      </c>
      <c r="Q115" s="60">
        <v>4.8899999999999997</v>
      </c>
      <c r="R115" s="60">
        <v>4.55</v>
      </c>
      <c r="S115" s="60">
        <v>2.77</v>
      </c>
      <c r="T115" s="60">
        <v>4.6500000000000004</v>
      </c>
      <c r="U115" s="60">
        <v>4.13</v>
      </c>
      <c r="V115" s="60">
        <v>7.02</v>
      </c>
      <c r="W115" s="60">
        <v>4.25</v>
      </c>
      <c r="X115" s="60"/>
      <c r="Y115" s="60">
        <v>5.0599999999999996</v>
      </c>
      <c r="Z115" s="60">
        <v>4.83</v>
      </c>
      <c r="AA115" s="60">
        <v>4.2</v>
      </c>
      <c r="AB115" s="60">
        <v>4.55</v>
      </c>
      <c r="AC115" s="60">
        <v>4.99</v>
      </c>
      <c r="AD115" s="65"/>
      <c r="AE115" s="56">
        <f t="shared" si="11"/>
        <v>0.14000000000000057</v>
      </c>
      <c r="AF115" s="56">
        <f t="shared" si="11"/>
        <v>0.16000000000000014</v>
      </c>
      <c r="AG115" s="56">
        <f t="shared" si="11"/>
        <v>1.2600000000000007</v>
      </c>
      <c r="AH115" s="56">
        <f t="shared" ref="AH115:AL118" si="19">G115-$L115</f>
        <v>1.0700000000000003</v>
      </c>
      <c r="AI115" s="56">
        <f t="shared" si="19"/>
        <v>0.58000000000000007</v>
      </c>
      <c r="AJ115" s="56">
        <f t="shared" si="19"/>
        <v>0.20000000000000018</v>
      </c>
      <c r="AK115" s="56">
        <f t="shared" si="19"/>
        <v>0</v>
      </c>
      <c r="AL115" s="56">
        <f t="shared" si="19"/>
        <v>8.0000000000000071E-2</v>
      </c>
      <c r="AM115" s="56">
        <f t="shared" si="18"/>
        <v>0</v>
      </c>
      <c r="AN115" s="56">
        <f t="shared" si="18"/>
        <v>0.25</v>
      </c>
      <c r="AO115" s="56">
        <f t="shared" si="18"/>
        <v>3.79</v>
      </c>
      <c r="AP115" s="56">
        <f t="shared" si="18"/>
        <v>7.0000000000000284E-2</v>
      </c>
      <c r="AQ115" s="56">
        <f t="shared" si="18"/>
        <v>0.25</v>
      </c>
      <c r="AR115" s="56">
        <f t="shared" si="18"/>
        <v>0.79</v>
      </c>
      <c r="AS115" s="56">
        <f t="shared" si="18"/>
        <v>0.45000000000000018</v>
      </c>
      <c r="AT115" s="56">
        <f t="shared" si="18"/>
        <v>-1.3299999999999996</v>
      </c>
      <c r="AU115" s="56">
        <f t="shared" si="17"/>
        <v>0.55000000000000071</v>
      </c>
      <c r="AV115" s="56">
        <f t="shared" si="17"/>
        <v>3.0000000000000249E-2</v>
      </c>
      <c r="AW115" s="56">
        <f t="shared" si="17"/>
        <v>2.92</v>
      </c>
      <c r="AX115" s="56">
        <f t="shared" si="17"/>
        <v>0.15000000000000036</v>
      </c>
      <c r="AY115" s="56">
        <f t="shared" si="17"/>
        <v>-4.0999999999999996</v>
      </c>
      <c r="AZ115" s="56">
        <f t="shared" si="17"/>
        <v>0.96</v>
      </c>
      <c r="BA115" s="56">
        <f t="shared" si="17"/>
        <v>0.73000000000000043</v>
      </c>
      <c r="BB115" s="56">
        <f t="shared" si="17"/>
        <v>0.10000000000000053</v>
      </c>
      <c r="BC115" s="56">
        <f t="shared" si="17"/>
        <v>0.45000000000000018</v>
      </c>
      <c r="BD115" s="56">
        <f t="shared" si="14"/>
        <v>0.89000000000000057</v>
      </c>
    </row>
    <row r="116" spans="1:56" ht="18.75" customHeight="1" thickBot="1" x14ac:dyDescent="0.3">
      <c r="A116" s="56">
        <f t="shared" si="15"/>
        <v>2004</v>
      </c>
      <c r="B116" s="56">
        <f t="shared" si="16"/>
        <v>3</v>
      </c>
      <c r="C116" s="61" t="s">
        <v>386</v>
      </c>
      <c r="D116" s="58">
        <v>4.05</v>
      </c>
      <c r="E116" s="58">
        <v>4.07</v>
      </c>
      <c r="F116" s="58">
        <v>5.48</v>
      </c>
      <c r="G116" s="58">
        <v>5.17</v>
      </c>
      <c r="H116" s="58">
        <v>4.59</v>
      </c>
      <c r="I116" s="58">
        <v>4.0999999999999996</v>
      </c>
      <c r="J116" s="58">
        <v>3.92</v>
      </c>
      <c r="K116" s="58">
        <v>3.98</v>
      </c>
      <c r="L116" s="58">
        <v>3.91</v>
      </c>
      <c r="M116" s="58">
        <v>4.17</v>
      </c>
      <c r="N116" s="58">
        <v>8.0399999999999991</v>
      </c>
      <c r="O116" s="58">
        <v>3.97</v>
      </c>
      <c r="P116" s="58">
        <v>4.17</v>
      </c>
      <c r="Q116" s="58">
        <v>4.9800000000000004</v>
      </c>
      <c r="R116" s="58">
        <v>4.6399999999999997</v>
      </c>
      <c r="S116" s="58">
        <v>2.69</v>
      </c>
      <c r="T116" s="58">
        <v>4.7</v>
      </c>
      <c r="U116" s="58">
        <v>3.93</v>
      </c>
      <c r="V116" s="58">
        <v>6.65</v>
      </c>
      <c r="W116" s="58">
        <v>4</v>
      </c>
      <c r="X116" s="58"/>
      <c r="Y116" s="58">
        <v>5.09</v>
      </c>
      <c r="Z116" s="58">
        <v>4.99</v>
      </c>
      <c r="AA116" s="58">
        <v>4.01</v>
      </c>
      <c r="AB116" s="58">
        <v>4.3099999999999996</v>
      </c>
      <c r="AC116" s="58">
        <v>4.76</v>
      </c>
      <c r="AD116" s="65"/>
      <c r="AE116" s="56">
        <f t="shared" ref="AE116:AG118" si="20">D116-$L116</f>
        <v>0.13999999999999968</v>
      </c>
      <c r="AF116" s="56">
        <f t="shared" si="20"/>
        <v>0.16000000000000014</v>
      </c>
      <c r="AG116" s="56">
        <f t="shared" si="20"/>
        <v>1.5700000000000003</v>
      </c>
      <c r="AH116" s="56">
        <f t="shared" si="19"/>
        <v>1.2599999999999998</v>
      </c>
      <c r="AI116" s="56">
        <f t="shared" si="19"/>
        <v>0.67999999999999972</v>
      </c>
      <c r="AJ116" s="56">
        <f t="shared" si="19"/>
        <v>0.1899999999999995</v>
      </c>
      <c r="AK116" s="56">
        <f t="shared" si="19"/>
        <v>9.9999999999997868E-3</v>
      </c>
      <c r="AL116" s="56">
        <f t="shared" si="19"/>
        <v>6.999999999999984E-2</v>
      </c>
      <c r="AM116" s="56">
        <f t="shared" si="18"/>
        <v>0</v>
      </c>
      <c r="AN116" s="56">
        <f t="shared" si="18"/>
        <v>0.25999999999999979</v>
      </c>
      <c r="AO116" s="56">
        <f t="shared" si="18"/>
        <v>4.129999999999999</v>
      </c>
      <c r="AP116" s="56">
        <f t="shared" si="18"/>
        <v>6.0000000000000053E-2</v>
      </c>
      <c r="AQ116" s="56">
        <f t="shared" si="18"/>
        <v>0.25999999999999979</v>
      </c>
      <c r="AR116" s="56">
        <f t="shared" si="18"/>
        <v>1.0700000000000003</v>
      </c>
      <c r="AS116" s="56">
        <f t="shared" si="18"/>
        <v>0.72999999999999954</v>
      </c>
      <c r="AT116" s="56">
        <f t="shared" si="18"/>
        <v>-1.2200000000000002</v>
      </c>
      <c r="AU116" s="56">
        <f t="shared" si="17"/>
        <v>0.79</v>
      </c>
      <c r="AV116" s="56">
        <f t="shared" si="17"/>
        <v>2.0000000000000018E-2</v>
      </c>
      <c r="AW116" s="56">
        <f t="shared" si="17"/>
        <v>2.74</v>
      </c>
      <c r="AX116" s="56">
        <f t="shared" si="17"/>
        <v>8.9999999999999858E-2</v>
      </c>
      <c r="AY116" s="56">
        <f t="shared" si="17"/>
        <v>-3.91</v>
      </c>
      <c r="AZ116" s="56">
        <f t="shared" si="17"/>
        <v>1.1799999999999997</v>
      </c>
      <c r="BA116" s="56">
        <f t="shared" si="17"/>
        <v>1.08</v>
      </c>
      <c r="BB116" s="56">
        <f t="shared" si="17"/>
        <v>9.9999999999999645E-2</v>
      </c>
      <c r="BC116" s="56">
        <f t="shared" ref="BC116:BC118" si="21">AB116-$L116</f>
        <v>0.39999999999999947</v>
      </c>
      <c r="BD116" s="56">
        <f t="shared" si="14"/>
        <v>0.84999999999999964</v>
      </c>
    </row>
    <row r="117" spans="1:56" ht="18.75" customHeight="1" thickBot="1" x14ac:dyDescent="0.3">
      <c r="A117" s="56">
        <f t="shared" si="15"/>
        <v>2004</v>
      </c>
      <c r="B117" s="56">
        <f t="shared" si="16"/>
        <v>2</v>
      </c>
      <c r="C117" s="59" t="s">
        <v>387</v>
      </c>
      <c r="D117" s="60">
        <v>4.2300000000000004</v>
      </c>
      <c r="E117" s="60">
        <v>4.26</v>
      </c>
      <c r="F117" s="60">
        <v>5.54</v>
      </c>
      <c r="G117" s="60">
        <v>4.79</v>
      </c>
      <c r="H117" s="60">
        <v>4.8499999999999996</v>
      </c>
      <c r="I117" s="60">
        <v>4.3</v>
      </c>
      <c r="J117" s="60">
        <v>4.1100000000000003</v>
      </c>
      <c r="K117" s="60">
        <v>4.1399999999999997</v>
      </c>
      <c r="L117" s="60">
        <v>4.1100000000000003</v>
      </c>
      <c r="M117" s="60">
        <v>4.3499999999999996</v>
      </c>
      <c r="N117" s="62">
        <v>8.65</v>
      </c>
      <c r="O117" s="60">
        <v>4.1500000000000004</v>
      </c>
      <c r="P117" s="60">
        <v>4.34</v>
      </c>
      <c r="Q117" s="60">
        <v>5.05</v>
      </c>
      <c r="R117" s="60">
        <v>4.8099999999999996</v>
      </c>
      <c r="S117" s="60">
        <v>2.94</v>
      </c>
      <c r="T117" s="60">
        <v>4.7</v>
      </c>
      <c r="U117" s="60">
        <v>4.12</v>
      </c>
      <c r="V117" s="60">
        <v>6.82</v>
      </c>
      <c r="W117" s="60">
        <v>4.1900000000000004</v>
      </c>
      <c r="X117" s="60"/>
      <c r="Y117" s="60">
        <v>5.1100000000000003</v>
      </c>
      <c r="Z117" s="60">
        <v>5.01</v>
      </c>
      <c r="AA117" s="60">
        <v>4.1500000000000004</v>
      </c>
      <c r="AB117" s="60">
        <v>4.55</v>
      </c>
      <c r="AC117" s="60">
        <v>4.88</v>
      </c>
      <c r="AD117" s="65"/>
      <c r="AE117" s="56">
        <f>D117-$L117</f>
        <v>0.12000000000000011</v>
      </c>
      <c r="AF117" s="56">
        <f t="shared" si="20"/>
        <v>0.14999999999999947</v>
      </c>
      <c r="AG117" s="56">
        <f t="shared" si="20"/>
        <v>1.4299999999999997</v>
      </c>
      <c r="AH117" s="56">
        <f t="shared" si="19"/>
        <v>0.67999999999999972</v>
      </c>
      <c r="AI117" s="56">
        <f t="shared" si="19"/>
        <v>0.73999999999999932</v>
      </c>
      <c r="AJ117" s="56">
        <f t="shared" si="19"/>
        <v>0.1899999999999995</v>
      </c>
      <c r="AK117" s="56">
        <f t="shared" si="19"/>
        <v>0</v>
      </c>
      <c r="AL117" s="56">
        <f t="shared" si="19"/>
        <v>2.9999999999999361E-2</v>
      </c>
      <c r="AM117" s="56">
        <f t="shared" si="18"/>
        <v>0</v>
      </c>
      <c r="AN117" s="56">
        <f t="shared" si="18"/>
        <v>0.23999999999999932</v>
      </c>
      <c r="AO117" s="56">
        <f t="shared" si="18"/>
        <v>4.54</v>
      </c>
      <c r="AP117" s="56">
        <f t="shared" si="18"/>
        <v>4.0000000000000036E-2</v>
      </c>
      <c r="AQ117" s="56">
        <f t="shared" si="18"/>
        <v>0.22999999999999954</v>
      </c>
      <c r="AR117" s="56">
        <f t="shared" si="18"/>
        <v>0.9399999999999995</v>
      </c>
      <c r="AS117" s="56">
        <f t="shared" si="18"/>
        <v>0.69999999999999929</v>
      </c>
      <c r="AT117" s="56">
        <f t="shared" si="18"/>
        <v>-1.1700000000000004</v>
      </c>
      <c r="AU117" s="56">
        <f t="shared" si="18"/>
        <v>0.58999999999999986</v>
      </c>
      <c r="AV117" s="56">
        <f t="shared" si="18"/>
        <v>9.9999999999997868E-3</v>
      </c>
      <c r="AW117" s="56">
        <f t="shared" si="18"/>
        <v>2.71</v>
      </c>
      <c r="AX117" s="56">
        <f t="shared" si="18"/>
        <v>8.0000000000000071E-2</v>
      </c>
      <c r="AY117" s="56">
        <f t="shared" si="18"/>
        <v>-4.1100000000000003</v>
      </c>
      <c r="AZ117" s="56">
        <f t="shared" si="18"/>
        <v>1</v>
      </c>
      <c r="BA117" s="56">
        <f t="shared" si="18"/>
        <v>0.89999999999999947</v>
      </c>
      <c r="BB117" s="56">
        <f t="shared" si="18"/>
        <v>4.0000000000000036E-2</v>
      </c>
      <c r="BC117" s="56">
        <f t="shared" si="21"/>
        <v>0.4399999999999995</v>
      </c>
      <c r="BD117" s="56">
        <f t="shared" si="14"/>
        <v>0.76999999999999957</v>
      </c>
    </row>
    <row r="118" spans="1:56" ht="18.75" customHeight="1" thickBot="1" x14ac:dyDescent="0.3">
      <c r="A118" s="56">
        <f t="shared" si="15"/>
        <v>2004</v>
      </c>
      <c r="B118" s="56">
        <f t="shared" si="16"/>
        <v>1</v>
      </c>
      <c r="C118" s="61" t="s">
        <v>388</v>
      </c>
      <c r="D118" s="58">
        <v>4.2699999999999996</v>
      </c>
      <c r="E118" s="58">
        <v>4.26</v>
      </c>
      <c r="F118" s="58">
        <v>6.06</v>
      </c>
      <c r="G118" s="58">
        <v>4.75</v>
      </c>
      <c r="H118" s="58">
        <v>4.68</v>
      </c>
      <c r="I118" s="58">
        <v>4.3499999999999996</v>
      </c>
      <c r="J118" s="58">
        <v>4.16</v>
      </c>
      <c r="K118" s="58">
        <v>4.2</v>
      </c>
      <c r="L118" s="58">
        <v>4.17</v>
      </c>
      <c r="M118" s="58">
        <v>4.37</v>
      </c>
      <c r="N118" s="58">
        <v>8.36</v>
      </c>
      <c r="O118" s="58">
        <v>4.2</v>
      </c>
      <c r="P118" s="58">
        <v>4.32</v>
      </c>
      <c r="Q118" s="58">
        <v>5.0599999999999996</v>
      </c>
      <c r="R118" s="58">
        <v>4.8099999999999996</v>
      </c>
      <c r="S118" s="58">
        <v>3.01</v>
      </c>
      <c r="T118" s="58">
        <v>4.71</v>
      </c>
      <c r="U118" s="58">
        <v>4.18</v>
      </c>
      <c r="V118" s="58">
        <v>6.67</v>
      </c>
      <c r="W118" s="58">
        <v>4.25</v>
      </c>
      <c r="X118" s="58"/>
      <c r="Y118" s="58">
        <v>5.16</v>
      </c>
      <c r="Z118" s="58">
        <v>5.14</v>
      </c>
      <c r="AA118" s="58">
        <v>4.1900000000000004</v>
      </c>
      <c r="AB118" s="58">
        <v>4.6500000000000004</v>
      </c>
      <c r="AC118" s="58">
        <v>4.84</v>
      </c>
      <c r="AD118" s="65"/>
      <c r="AE118" s="56">
        <f t="shared" ref="AE118" si="22">D118-$L118</f>
        <v>9.9999999999999645E-2</v>
      </c>
      <c r="AF118" s="56">
        <f t="shared" si="20"/>
        <v>8.9999999999999858E-2</v>
      </c>
      <c r="AG118" s="56">
        <f t="shared" si="20"/>
        <v>1.8899999999999997</v>
      </c>
      <c r="AH118" s="56">
        <f t="shared" si="19"/>
        <v>0.58000000000000007</v>
      </c>
      <c r="AI118" s="56">
        <f t="shared" si="19"/>
        <v>0.50999999999999979</v>
      </c>
      <c r="AJ118" s="56">
        <f t="shared" si="19"/>
        <v>0.17999999999999972</v>
      </c>
      <c r="AK118" s="56">
        <f t="shared" si="19"/>
        <v>-9.9999999999997868E-3</v>
      </c>
      <c r="AL118" s="56">
        <f t="shared" si="19"/>
        <v>3.0000000000000249E-2</v>
      </c>
      <c r="AM118" s="56">
        <f t="shared" si="18"/>
        <v>0</v>
      </c>
      <c r="AN118" s="56">
        <f t="shared" si="18"/>
        <v>0.20000000000000018</v>
      </c>
      <c r="AO118" s="56">
        <f t="shared" si="18"/>
        <v>4.1899999999999995</v>
      </c>
      <c r="AP118" s="56">
        <f t="shared" si="18"/>
        <v>3.0000000000000249E-2</v>
      </c>
      <c r="AQ118" s="56">
        <f t="shared" si="18"/>
        <v>0.15000000000000036</v>
      </c>
      <c r="AR118" s="56">
        <f t="shared" si="18"/>
        <v>0.88999999999999968</v>
      </c>
      <c r="AS118" s="56">
        <f t="shared" si="18"/>
        <v>0.63999999999999968</v>
      </c>
      <c r="AT118" s="56">
        <f t="shared" si="18"/>
        <v>-1.1600000000000001</v>
      </c>
      <c r="AU118" s="56">
        <f t="shared" si="18"/>
        <v>0.54</v>
      </c>
      <c r="AV118" s="56">
        <f t="shared" si="18"/>
        <v>9.9999999999997868E-3</v>
      </c>
      <c r="AW118" s="56">
        <f t="shared" si="18"/>
        <v>2.5</v>
      </c>
      <c r="AX118" s="56">
        <f t="shared" si="18"/>
        <v>8.0000000000000071E-2</v>
      </c>
      <c r="AY118" s="56">
        <f t="shared" si="18"/>
        <v>-4.17</v>
      </c>
      <c r="AZ118" s="56">
        <f t="shared" si="18"/>
        <v>0.99000000000000021</v>
      </c>
      <c r="BA118" s="56">
        <f t="shared" si="18"/>
        <v>0.96999999999999975</v>
      </c>
      <c r="BB118" s="56">
        <f t="shared" ref="BB118" si="23">AA118-$L118</f>
        <v>2.0000000000000462E-2</v>
      </c>
      <c r="BC118" s="56">
        <f t="shared" si="21"/>
        <v>0.48000000000000043</v>
      </c>
      <c r="BD118" s="56">
        <f t="shared" si="14"/>
        <v>0.66999999999999993</v>
      </c>
    </row>
  </sheetData>
  <hyperlinks>
    <hyperlink ref="A2" r:id="rId1"/>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J90"/>
  <sheetViews>
    <sheetView zoomScaleNormal="100" workbookViewId="0">
      <selection activeCell="A92" sqref="A92"/>
    </sheetView>
  </sheetViews>
  <sheetFormatPr defaultRowHeight="15" x14ac:dyDescent="0.25"/>
  <cols>
    <col min="1" max="1" width="17.28515625" customWidth="1"/>
    <col min="2" max="2" width="14.5703125" bestFit="1" customWidth="1"/>
    <col min="3" max="3" width="16.140625" bestFit="1" customWidth="1"/>
    <col min="4" max="4" width="38.7109375" bestFit="1" customWidth="1"/>
    <col min="5" max="5" width="22.42578125" bestFit="1" customWidth="1"/>
  </cols>
  <sheetData>
    <row r="1" spans="1:140" ht="15.75" x14ac:dyDescent="0.25">
      <c r="A1" s="68" t="s">
        <v>445</v>
      </c>
    </row>
    <row r="2" spans="1:140" x14ac:dyDescent="0.25">
      <c r="A2" s="53" t="s">
        <v>446</v>
      </c>
    </row>
    <row r="3" spans="1:140" x14ac:dyDescent="0.25">
      <c r="A3" s="88"/>
    </row>
    <row r="4" spans="1:140" x14ac:dyDescent="0.25">
      <c r="B4" s="86">
        <v>37257</v>
      </c>
      <c r="C4" s="86">
        <v>37288</v>
      </c>
      <c r="D4" s="86">
        <v>37316</v>
      </c>
      <c r="E4" s="86">
        <v>37347</v>
      </c>
      <c r="F4" s="86">
        <v>37377</v>
      </c>
      <c r="G4" s="86">
        <v>37408</v>
      </c>
      <c r="H4" s="86">
        <v>37438</v>
      </c>
      <c r="I4" s="86">
        <v>37469</v>
      </c>
      <c r="J4" s="86">
        <v>37500</v>
      </c>
      <c r="K4" s="86">
        <v>37530</v>
      </c>
      <c r="L4" s="86">
        <v>37561</v>
      </c>
      <c r="M4" s="86">
        <v>37591</v>
      </c>
      <c r="N4" s="86">
        <v>37622</v>
      </c>
      <c r="O4" s="86">
        <v>37653</v>
      </c>
      <c r="P4" s="86">
        <v>37681</v>
      </c>
      <c r="Q4" s="86">
        <v>37712</v>
      </c>
      <c r="R4" s="86">
        <v>37742</v>
      </c>
      <c r="S4" s="86">
        <v>37773</v>
      </c>
      <c r="T4" s="86">
        <v>37803</v>
      </c>
      <c r="U4" s="86">
        <v>37834</v>
      </c>
      <c r="V4" s="86">
        <v>37865</v>
      </c>
      <c r="W4" s="86">
        <v>37895</v>
      </c>
      <c r="X4" s="86">
        <v>37926</v>
      </c>
      <c r="Y4" s="86">
        <v>37956</v>
      </c>
      <c r="Z4" s="86">
        <v>37987</v>
      </c>
      <c r="AA4" s="86">
        <v>38018</v>
      </c>
      <c r="AB4" s="86">
        <v>38047</v>
      </c>
      <c r="AC4" s="86">
        <v>38078</v>
      </c>
      <c r="AD4" s="86">
        <v>38108</v>
      </c>
      <c r="AE4" s="86">
        <v>38139</v>
      </c>
      <c r="AF4" s="86">
        <v>38169</v>
      </c>
      <c r="AG4" s="86">
        <v>38200</v>
      </c>
      <c r="AH4" s="86">
        <v>38231</v>
      </c>
      <c r="AI4" s="86">
        <v>38261</v>
      </c>
      <c r="AJ4" s="86">
        <v>38292</v>
      </c>
      <c r="AK4" s="86">
        <v>38322</v>
      </c>
      <c r="AL4" s="86">
        <v>38353</v>
      </c>
      <c r="AM4" s="86">
        <v>38384</v>
      </c>
      <c r="AN4" s="86">
        <v>38412</v>
      </c>
      <c r="AO4" s="86">
        <v>38443</v>
      </c>
      <c r="AP4" s="86">
        <v>38473</v>
      </c>
      <c r="AQ4" s="86">
        <v>38504</v>
      </c>
      <c r="AR4" s="86">
        <v>38534</v>
      </c>
      <c r="AS4" s="86">
        <v>38565</v>
      </c>
      <c r="AT4" s="86">
        <v>38596</v>
      </c>
      <c r="AU4" s="86">
        <v>38626</v>
      </c>
      <c r="AV4" s="86">
        <v>38657</v>
      </c>
      <c r="AW4" s="86">
        <v>38687</v>
      </c>
      <c r="AX4" s="86">
        <v>38718</v>
      </c>
      <c r="AY4" s="86">
        <v>38749</v>
      </c>
      <c r="AZ4" s="86">
        <v>38777</v>
      </c>
      <c r="BA4" s="86">
        <v>38808</v>
      </c>
      <c r="BB4" s="86">
        <v>38838</v>
      </c>
      <c r="BC4" s="86">
        <v>38869</v>
      </c>
      <c r="BD4" s="86">
        <v>38899</v>
      </c>
      <c r="BE4" s="86">
        <v>38930</v>
      </c>
      <c r="BF4" s="86">
        <v>38961</v>
      </c>
      <c r="BG4" s="86">
        <v>38991</v>
      </c>
      <c r="BH4" s="86">
        <v>39022</v>
      </c>
      <c r="BI4" s="86">
        <v>39052</v>
      </c>
      <c r="BJ4" s="86">
        <v>39083</v>
      </c>
      <c r="BK4" s="86">
        <v>39114</v>
      </c>
      <c r="BL4" s="86">
        <v>39142</v>
      </c>
      <c r="BM4" s="86">
        <v>39173</v>
      </c>
      <c r="BN4" s="86">
        <v>39203</v>
      </c>
      <c r="BO4" s="86">
        <v>39234</v>
      </c>
      <c r="BP4" s="86">
        <v>39264</v>
      </c>
      <c r="BQ4" s="86">
        <v>39295</v>
      </c>
      <c r="BR4" s="86">
        <v>39326</v>
      </c>
      <c r="BS4" s="86">
        <v>39356</v>
      </c>
      <c r="BT4" s="86">
        <v>39387</v>
      </c>
      <c r="BU4" s="86">
        <v>39417</v>
      </c>
      <c r="BV4" s="86">
        <v>39448</v>
      </c>
      <c r="BW4" s="86">
        <v>39479</v>
      </c>
      <c r="BX4" s="86">
        <v>39508</v>
      </c>
      <c r="BY4" s="86">
        <v>39539</v>
      </c>
      <c r="BZ4" s="86">
        <v>39569</v>
      </c>
      <c r="CA4" s="86">
        <v>39600</v>
      </c>
      <c r="CB4" s="86">
        <v>39630</v>
      </c>
      <c r="CC4" s="86">
        <v>39661</v>
      </c>
      <c r="CD4" s="86">
        <v>39692</v>
      </c>
      <c r="CE4" s="86">
        <v>39722</v>
      </c>
      <c r="CF4" s="86">
        <v>39753</v>
      </c>
      <c r="CG4" s="86">
        <v>39783</v>
      </c>
      <c r="CH4" s="86">
        <v>39814</v>
      </c>
      <c r="CI4" s="86">
        <v>39845</v>
      </c>
      <c r="CJ4" s="86">
        <v>39873</v>
      </c>
      <c r="CK4" s="86">
        <v>39904</v>
      </c>
      <c r="CL4" s="86">
        <v>39934</v>
      </c>
      <c r="CM4" s="86">
        <v>39965</v>
      </c>
      <c r="CN4" s="86">
        <v>39995</v>
      </c>
      <c r="CO4" s="86">
        <v>40026</v>
      </c>
      <c r="CP4" s="86">
        <v>40057</v>
      </c>
      <c r="CQ4" s="86">
        <v>40087</v>
      </c>
      <c r="CR4" s="86">
        <v>40118</v>
      </c>
      <c r="CS4" s="86">
        <v>40148</v>
      </c>
      <c r="CT4" s="86">
        <v>40179</v>
      </c>
      <c r="CU4" s="86">
        <v>40210</v>
      </c>
      <c r="CV4" s="86">
        <v>40238</v>
      </c>
      <c r="CW4" s="86">
        <v>40269</v>
      </c>
      <c r="CX4" s="86">
        <v>40299</v>
      </c>
      <c r="CY4" s="86">
        <v>40330</v>
      </c>
      <c r="CZ4" s="86">
        <v>40360</v>
      </c>
      <c r="DA4" s="86">
        <v>40391</v>
      </c>
      <c r="DB4" s="86">
        <v>40422</v>
      </c>
      <c r="DC4" s="86">
        <v>40452</v>
      </c>
      <c r="DD4" s="86">
        <v>40483</v>
      </c>
      <c r="DE4" s="86">
        <v>40513</v>
      </c>
      <c r="DF4" s="86">
        <v>40544</v>
      </c>
      <c r="DG4" s="86">
        <v>40575</v>
      </c>
      <c r="DH4" s="86">
        <v>40603</v>
      </c>
      <c r="DI4" s="86">
        <v>40634</v>
      </c>
      <c r="DJ4" s="86">
        <v>40664</v>
      </c>
      <c r="DK4" s="86">
        <v>40695</v>
      </c>
      <c r="DL4" s="86">
        <v>40725</v>
      </c>
      <c r="DM4" s="86">
        <v>40756</v>
      </c>
      <c r="DN4" s="86">
        <v>40787</v>
      </c>
      <c r="DO4" s="86">
        <v>40817</v>
      </c>
      <c r="DP4" s="86">
        <v>40848</v>
      </c>
      <c r="DQ4" s="86">
        <v>40878</v>
      </c>
      <c r="DR4" s="86">
        <v>40909</v>
      </c>
      <c r="DS4" s="86">
        <v>40940</v>
      </c>
      <c r="DT4" s="86">
        <v>40969</v>
      </c>
      <c r="DU4" s="86">
        <v>41000</v>
      </c>
      <c r="DV4" s="86">
        <v>41030</v>
      </c>
      <c r="DW4" s="86">
        <v>41061</v>
      </c>
      <c r="DX4" s="86">
        <v>41091</v>
      </c>
      <c r="DY4" s="86">
        <v>41122</v>
      </c>
      <c r="DZ4" s="86">
        <v>41153</v>
      </c>
      <c r="EA4" s="86">
        <v>41183</v>
      </c>
      <c r="EB4" s="86">
        <v>41214</v>
      </c>
      <c r="EC4" s="86">
        <v>41244</v>
      </c>
      <c r="ED4" s="86">
        <v>41275</v>
      </c>
      <c r="EE4" s="86">
        <v>41306</v>
      </c>
      <c r="EF4" s="86">
        <v>41334</v>
      </c>
      <c r="EG4" s="86">
        <v>41365</v>
      </c>
      <c r="EH4" s="86">
        <v>41395</v>
      </c>
      <c r="EI4" s="86">
        <v>41426</v>
      </c>
      <c r="EJ4" s="86">
        <v>41456</v>
      </c>
    </row>
    <row r="5" spans="1:140" x14ac:dyDescent="0.25">
      <c r="A5" t="s">
        <v>185</v>
      </c>
      <c r="B5">
        <v>20</v>
      </c>
      <c r="C5">
        <v>20</v>
      </c>
      <c r="D5">
        <v>20</v>
      </c>
      <c r="E5">
        <v>20</v>
      </c>
      <c r="F5">
        <v>20</v>
      </c>
      <c r="G5">
        <v>20</v>
      </c>
      <c r="H5">
        <v>20</v>
      </c>
      <c r="I5">
        <v>20</v>
      </c>
      <c r="J5">
        <v>20</v>
      </c>
      <c r="K5">
        <v>20</v>
      </c>
      <c r="L5">
        <v>20</v>
      </c>
      <c r="M5">
        <v>20</v>
      </c>
      <c r="N5">
        <v>20</v>
      </c>
      <c r="O5">
        <v>20</v>
      </c>
      <c r="P5">
        <v>20</v>
      </c>
      <c r="Q5">
        <v>20</v>
      </c>
      <c r="R5">
        <v>20</v>
      </c>
      <c r="S5">
        <v>20</v>
      </c>
      <c r="T5">
        <v>20</v>
      </c>
      <c r="U5">
        <v>20</v>
      </c>
      <c r="V5">
        <v>20</v>
      </c>
      <c r="W5">
        <v>20</v>
      </c>
      <c r="X5">
        <v>20</v>
      </c>
      <c r="Y5">
        <v>20</v>
      </c>
      <c r="Z5">
        <v>20</v>
      </c>
      <c r="AA5">
        <v>20</v>
      </c>
      <c r="AB5">
        <v>20</v>
      </c>
      <c r="AC5">
        <v>20</v>
      </c>
      <c r="AD5">
        <v>20</v>
      </c>
      <c r="AE5">
        <v>20</v>
      </c>
      <c r="AF5">
        <v>20</v>
      </c>
      <c r="AG5">
        <v>20</v>
      </c>
      <c r="AH5">
        <v>20</v>
      </c>
      <c r="AI5">
        <v>20</v>
      </c>
      <c r="AJ5">
        <v>20</v>
      </c>
      <c r="AK5">
        <v>20</v>
      </c>
      <c r="AL5">
        <v>20</v>
      </c>
      <c r="AM5">
        <v>20</v>
      </c>
      <c r="AN5">
        <v>20</v>
      </c>
      <c r="AO5">
        <v>20</v>
      </c>
      <c r="AP5">
        <v>20</v>
      </c>
      <c r="AQ5">
        <v>20</v>
      </c>
      <c r="AR5">
        <v>20</v>
      </c>
      <c r="AS5">
        <v>20</v>
      </c>
      <c r="AT5">
        <v>20</v>
      </c>
      <c r="AU5">
        <v>20</v>
      </c>
      <c r="AV5">
        <v>20</v>
      </c>
      <c r="AW5">
        <v>20</v>
      </c>
      <c r="AX5">
        <v>20</v>
      </c>
      <c r="AY5">
        <v>20</v>
      </c>
      <c r="AZ5">
        <v>20</v>
      </c>
      <c r="BA5">
        <v>20</v>
      </c>
      <c r="BB5">
        <v>20</v>
      </c>
      <c r="BC5">
        <v>20</v>
      </c>
      <c r="BD5">
        <v>20</v>
      </c>
      <c r="BE5">
        <v>20</v>
      </c>
      <c r="BF5">
        <v>20</v>
      </c>
      <c r="BG5">
        <v>20</v>
      </c>
      <c r="BH5">
        <v>20</v>
      </c>
      <c r="BI5">
        <v>20</v>
      </c>
      <c r="BJ5">
        <v>20</v>
      </c>
      <c r="BK5">
        <v>20</v>
      </c>
      <c r="BL5">
        <v>20</v>
      </c>
      <c r="BM5">
        <v>20</v>
      </c>
      <c r="BN5">
        <v>20</v>
      </c>
      <c r="BO5">
        <v>20</v>
      </c>
      <c r="BP5">
        <v>20</v>
      </c>
      <c r="BQ5">
        <v>20</v>
      </c>
      <c r="BR5">
        <v>20</v>
      </c>
      <c r="BS5">
        <v>20</v>
      </c>
      <c r="BT5">
        <v>20</v>
      </c>
      <c r="BU5">
        <v>20</v>
      </c>
      <c r="BV5">
        <v>20</v>
      </c>
      <c r="BW5">
        <v>20</v>
      </c>
      <c r="BX5">
        <v>20</v>
      </c>
      <c r="BY5">
        <v>20</v>
      </c>
      <c r="BZ5">
        <v>20</v>
      </c>
      <c r="CA5">
        <v>20</v>
      </c>
      <c r="CB5">
        <v>20</v>
      </c>
      <c r="CC5">
        <v>20</v>
      </c>
      <c r="CD5">
        <v>20</v>
      </c>
      <c r="CE5">
        <v>20</v>
      </c>
      <c r="CF5">
        <v>20</v>
      </c>
      <c r="CG5">
        <v>20</v>
      </c>
      <c r="CH5">
        <v>20</v>
      </c>
      <c r="CI5">
        <v>20</v>
      </c>
      <c r="CJ5">
        <v>20</v>
      </c>
      <c r="CK5">
        <v>20</v>
      </c>
      <c r="CL5">
        <v>20</v>
      </c>
      <c r="CM5">
        <v>20</v>
      </c>
      <c r="CN5">
        <v>20</v>
      </c>
      <c r="CO5">
        <v>20</v>
      </c>
      <c r="CP5">
        <v>20</v>
      </c>
      <c r="CQ5">
        <v>20</v>
      </c>
      <c r="CR5">
        <v>20</v>
      </c>
      <c r="CS5">
        <v>20</v>
      </c>
      <c r="CT5">
        <v>20</v>
      </c>
      <c r="CU5">
        <v>20</v>
      </c>
      <c r="CV5">
        <v>20</v>
      </c>
      <c r="CW5">
        <v>20</v>
      </c>
      <c r="CX5">
        <v>20</v>
      </c>
      <c r="CY5">
        <v>20</v>
      </c>
      <c r="CZ5">
        <v>20</v>
      </c>
      <c r="DA5">
        <v>20</v>
      </c>
      <c r="DB5">
        <v>20</v>
      </c>
      <c r="DC5">
        <v>20</v>
      </c>
      <c r="DD5">
        <v>20</v>
      </c>
      <c r="DE5">
        <v>20</v>
      </c>
      <c r="DF5">
        <v>20</v>
      </c>
      <c r="DG5">
        <v>20</v>
      </c>
      <c r="DH5">
        <v>20</v>
      </c>
      <c r="DI5">
        <v>20</v>
      </c>
      <c r="DJ5">
        <v>20</v>
      </c>
      <c r="DK5">
        <v>20</v>
      </c>
      <c r="DL5">
        <v>20</v>
      </c>
      <c r="DM5">
        <v>20</v>
      </c>
      <c r="DN5">
        <v>20</v>
      </c>
      <c r="DO5">
        <v>20</v>
      </c>
      <c r="DP5">
        <v>20</v>
      </c>
      <c r="DQ5">
        <v>20</v>
      </c>
      <c r="DR5">
        <v>20</v>
      </c>
      <c r="DS5">
        <v>20</v>
      </c>
      <c r="DT5">
        <v>20</v>
      </c>
      <c r="DU5">
        <v>20</v>
      </c>
      <c r="DV5">
        <v>20</v>
      </c>
      <c r="DW5">
        <v>20</v>
      </c>
      <c r="DX5">
        <v>20</v>
      </c>
      <c r="DY5">
        <v>20</v>
      </c>
      <c r="DZ5">
        <v>20</v>
      </c>
      <c r="EA5">
        <v>20</v>
      </c>
      <c r="EB5">
        <v>20</v>
      </c>
      <c r="EC5">
        <v>20</v>
      </c>
      <c r="ED5">
        <v>20</v>
      </c>
      <c r="EE5">
        <v>20</v>
      </c>
      <c r="EF5">
        <v>20</v>
      </c>
      <c r="EG5">
        <v>20</v>
      </c>
      <c r="EH5">
        <v>20</v>
      </c>
      <c r="EI5">
        <v>20</v>
      </c>
      <c r="EJ5">
        <v>20</v>
      </c>
    </row>
    <row r="6" spans="1:140" x14ac:dyDescent="0.25">
      <c r="A6" t="s">
        <v>186</v>
      </c>
      <c r="B6">
        <v>21</v>
      </c>
      <c r="C6">
        <v>21</v>
      </c>
      <c r="D6">
        <v>21</v>
      </c>
      <c r="E6">
        <v>21</v>
      </c>
      <c r="F6">
        <v>21</v>
      </c>
      <c r="G6">
        <v>21</v>
      </c>
      <c r="H6">
        <v>21</v>
      </c>
      <c r="I6">
        <v>21</v>
      </c>
      <c r="J6">
        <v>21</v>
      </c>
      <c r="K6">
        <v>21</v>
      </c>
      <c r="L6">
        <v>21</v>
      </c>
      <c r="M6">
        <v>21</v>
      </c>
      <c r="N6">
        <v>21</v>
      </c>
      <c r="O6">
        <v>21</v>
      </c>
      <c r="P6">
        <v>21</v>
      </c>
      <c r="Q6">
        <v>21</v>
      </c>
      <c r="R6">
        <v>21</v>
      </c>
      <c r="S6">
        <v>21</v>
      </c>
      <c r="T6">
        <v>21</v>
      </c>
      <c r="U6">
        <v>21</v>
      </c>
      <c r="V6">
        <v>21</v>
      </c>
      <c r="W6">
        <v>21</v>
      </c>
      <c r="X6">
        <v>21</v>
      </c>
      <c r="Y6">
        <v>21</v>
      </c>
      <c r="Z6">
        <v>21</v>
      </c>
      <c r="AA6">
        <v>21</v>
      </c>
      <c r="AB6">
        <v>21</v>
      </c>
      <c r="AC6">
        <v>21</v>
      </c>
      <c r="AD6">
        <v>21</v>
      </c>
      <c r="AE6">
        <v>21</v>
      </c>
      <c r="AF6">
        <v>21</v>
      </c>
      <c r="AG6">
        <v>21</v>
      </c>
      <c r="AH6">
        <v>21</v>
      </c>
      <c r="AI6">
        <v>21</v>
      </c>
      <c r="AJ6">
        <v>21</v>
      </c>
      <c r="AK6">
        <v>21</v>
      </c>
      <c r="AL6">
        <v>21</v>
      </c>
      <c r="AM6">
        <v>21</v>
      </c>
      <c r="AN6">
        <v>21</v>
      </c>
      <c r="AO6">
        <v>21</v>
      </c>
      <c r="AP6">
        <v>21</v>
      </c>
      <c r="AQ6">
        <v>21</v>
      </c>
      <c r="AR6">
        <v>21</v>
      </c>
      <c r="AS6">
        <v>21</v>
      </c>
      <c r="AT6">
        <v>21</v>
      </c>
      <c r="AU6">
        <v>21</v>
      </c>
      <c r="AV6">
        <v>21</v>
      </c>
      <c r="AW6">
        <v>21</v>
      </c>
      <c r="AX6">
        <v>21</v>
      </c>
      <c r="AY6">
        <v>21</v>
      </c>
      <c r="AZ6">
        <v>21</v>
      </c>
      <c r="BA6">
        <v>21</v>
      </c>
      <c r="BB6">
        <v>21</v>
      </c>
      <c r="BC6">
        <v>21</v>
      </c>
      <c r="BD6">
        <v>21</v>
      </c>
      <c r="BE6">
        <v>21</v>
      </c>
      <c r="BF6">
        <v>21</v>
      </c>
      <c r="BG6">
        <v>21</v>
      </c>
      <c r="BH6">
        <v>21</v>
      </c>
      <c r="BI6">
        <v>21</v>
      </c>
      <c r="BJ6">
        <v>21</v>
      </c>
      <c r="BK6">
        <v>21</v>
      </c>
      <c r="BL6">
        <v>21</v>
      </c>
      <c r="BM6">
        <v>21</v>
      </c>
      <c r="BN6">
        <v>21</v>
      </c>
      <c r="BO6">
        <v>21</v>
      </c>
      <c r="BP6">
        <v>21</v>
      </c>
      <c r="BQ6">
        <v>21</v>
      </c>
      <c r="BR6">
        <v>21</v>
      </c>
      <c r="BS6">
        <v>21</v>
      </c>
      <c r="BT6">
        <v>21</v>
      </c>
      <c r="BU6">
        <v>21</v>
      </c>
      <c r="BV6">
        <v>21</v>
      </c>
      <c r="BW6">
        <v>21</v>
      </c>
      <c r="BX6">
        <v>21</v>
      </c>
      <c r="BY6">
        <v>21</v>
      </c>
      <c r="BZ6">
        <v>21</v>
      </c>
      <c r="CA6">
        <v>21</v>
      </c>
      <c r="CB6">
        <v>21</v>
      </c>
      <c r="CC6">
        <v>21</v>
      </c>
      <c r="CD6">
        <v>21</v>
      </c>
      <c r="CE6">
        <v>21</v>
      </c>
      <c r="CF6">
        <v>21</v>
      </c>
      <c r="CG6">
        <v>21</v>
      </c>
      <c r="CH6">
        <v>21</v>
      </c>
      <c r="CI6">
        <v>21</v>
      </c>
      <c r="CJ6">
        <v>21</v>
      </c>
      <c r="CK6">
        <v>21</v>
      </c>
      <c r="CL6">
        <v>21</v>
      </c>
      <c r="CM6">
        <v>21</v>
      </c>
      <c r="CN6">
        <v>21</v>
      </c>
      <c r="CO6">
        <v>21</v>
      </c>
      <c r="CP6">
        <v>21</v>
      </c>
      <c r="CQ6">
        <v>21</v>
      </c>
      <c r="CR6">
        <v>21</v>
      </c>
      <c r="CS6">
        <v>21</v>
      </c>
      <c r="CT6">
        <v>21</v>
      </c>
      <c r="CU6">
        <v>21</v>
      </c>
      <c r="CV6">
        <v>21</v>
      </c>
      <c r="CW6">
        <v>21</v>
      </c>
      <c r="CX6">
        <v>21</v>
      </c>
      <c r="CY6">
        <v>21</v>
      </c>
      <c r="CZ6">
        <v>21</v>
      </c>
      <c r="DA6">
        <v>21</v>
      </c>
      <c r="DB6">
        <v>21</v>
      </c>
      <c r="DC6">
        <v>21</v>
      </c>
      <c r="DD6">
        <v>21</v>
      </c>
      <c r="DE6">
        <v>21</v>
      </c>
      <c r="DF6">
        <v>21</v>
      </c>
      <c r="DG6">
        <v>21</v>
      </c>
      <c r="DH6">
        <v>21</v>
      </c>
      <c r="DI6">
        <v>21</v>
      </c>
      <c r="DJ6">
        <v>21</v>
      </c>
      <c r="DK6">
        <v>21</v>
      </c>
      <c r="DL6">
        <v>21</v>
      </c>
      <c r="DM6">
        <v>21</v>
      </c>
      <c r="DN6">
        <v>21</v>
      </c>
      <c r="DO6">
        <v>21</v>
      </c>
      <c r="DP6">
        <v>21</v>
      </c>
      <c r="DQ6">
        <v>21</v>
      </c>
      <c r="DR6">
        <v>21</v>
      </c>
      <c r="DS6">
        <v>21</v>
      </c>
      <c r="DT6">
        <v>21</v>
      </c>
      <c r="DU6">
        <v>21</v>
      </c>
      <c r="DV6">
        <v>21</v>
      </c>
      <c r="DW6">
        <v>21</v>
      </c>
      <c r="DX6">
        <v>21</v>
      </c>
      <c r="DY6">
        <v>21</v>
      </c>
      <c r="DZ6">
        <v>21</v>
      </c>
      <c r="EA6">
        <v>21</v>
      </c>
      <c r="EB6">
        <v>21</v>
      </c>
      <c r="EC6">
        <v>21</v>
      </c>
      <c r="ED6">
        <v>21</v>
      </c>
      <c r="EE6">
        <v>21</v>
      </c>
      <c r="EF6">
        <v>21</v>
      </c>
      <c r="EG6">
        <v>21</v>
      </c>
      <c r="EH6">
        <v>21</v>
      </c>
      <c r="EI6">
        <v>21</v>
      </c>
      <c r="EJ6">
        <v>21</v>
      </c>
    </row>
    <row r="7" spans="1:140" x14ac:dyDescent="0.25">
      <c r="A7" t="s">
        <v>187</v>
      </c>
      <c r="B7">
        <v>20</v>
      </c>
      <c r="C7">
        <v>20</v>
      </c>
      <c r="D7">
        <v>20</v>
      </c>
      <c r="E7">
        <v>20</v>
      </c>
      <c r="F7">
        <v>20</v>
      </c>
      <c r="G7">
        <v>20</v>
      </c>
      <c r="H7">
        <v>20</v>
      </c>
      <c r="I7">
        <v>20</v>
      </c>
      <c r="J7">
        <v>20</v>
      </c>
      <c r="K7">
        <v>20</v>
      </c>
      <c r="L7">
        <v>20</v>
      </c>
      <c r="M7">
        <v>20</v>
      </c>
      <c r="N7">
        <v>20</v>
      </c>
      <c r="O7">
        <v>20</v>
      </c>
      <c r="P7">
        <v>20</v>
      </c>
      <c r="Q7">
        <v>20</v>
      </c>
      <c r="R7">
        <v>20</v>
      </c>
      <c r="S7">
        <v>20</v>
      </c>
      <c r="T7">
        <v>20</v>
      </c>
      <c r="U7">
        <v>20</v>
      </c>
      <c r="V7">
        <v>20</v>
      </c>
      <c r="W7">
        <v>20</v>
      </c>
      <c r="X7">
        <v>20</v>
      </c>
      <c r="Y7">
        <v>20</v>
      </c>
      <c r="Z7">
        <v>20</v>
      </c>
      <c r="AA7">
        <v>20</v>
      </c>
      <c r="AB7">
        <v>20</v>
      </c>
      <c r="AC7">
        <v>20</v>
      </c>
      <c r="AD7">
        <v>20</v>
      </c>
      <c r="AE7">
        <v>20</v>
      </c>
      <c r="AF7">
        <v>20</v>
      </c>
      <c r="AG7">
        <v>20</v>
      </c>
      <c r="AH7">
        <v>20</v>
      </c>
      <c r="AI7">
        <v>20</v>
      </c>
      <c r="AJ7">
        <v>20</v>
      </c>
      <c r="AK7">
        <v>20</v>
      </c>
      <c r="AL7">
        <v>20</v>
      </c>
      <c r="AM7">
        <v>20</v>
      </c>
      <c r="AN7">
        <v>20</v>
      </c>
      <c r="AO7">
        <v>20</v>
      </c>
      <c r="AP7">
        <v>20</v>
      </c>
      <c r="AQ7">
        <v>20</v>
      </c>
      <c r="AR7">
        <v>20</v>
      </c>
      <c r="AS7">
        <v>20</v>
      </c>
      <c r="AT7">
        <v>20</v>
      </c>
      <c r="AU7">
        <v>20</v>
      </c>
      <c r="AV7">
        <v>20</v>
      </c>
      <c r="AW7">
        <v>20</v>
      </c>
      <c r="AX7">
        <v>20</v>
      </c>
      <c r="AY7">
        <v>20</v>
      </c>
      <c r="AZ7">
        <v>20</v>
      </c>
      <c r="BA7">
        <v>20</v>
      </c>
      <c r="BB7">
        <v>20</v>
      </c>
      <c r="BC7">
        <v>20</v>
      </c>
      <c r="BD7">
        <v>20</v>
      </c>
      <c r="BE7">
        <v>20</v>
      </c>
      <c r="BF7">
        <v>20</v>
      </c>
      <c r="BG7">
        <v>20</v>
      </c>
      <c r="BH7">
        <v>20</v>
      </c>
      <c r="BI7">
        <v>20</v>
      </c>
      <c r="BJ7">
        <v>20</v>
      </c>
      <c r="BK7">
        <v>20</v>
      </c>
      <c r="BL7">
        <v>20</v>
      </c>
      <c r="BM7">
        <v>20</v>
      </c>
      <c r="BN7">
        <v>20</v>
      </c>
      <c r="BO7">
        <v>20</v>
      </c>
      <c r="BP7">
        <v>20</v>
      </c>
      <c r="BQ7">
        <v>20</v>
      </c>
      <c r="BR7">
        <v>20</v>
      </c>
      <c r="BS7">
        <v>20</v>
      </c>
      <c r="BT7">
        <v>20</v>
      </c>
      <c r="BU7">
        <v>20</v>
      </c>
      <c r="BV7">
        <v>20</v>
      </c>
      <c r="BW7">
        <v>20</v>
      </c>
      <c r="BX7">
        <v>20</v>
      </c>
      <c r="BY7">
        <v>20</v>
      </c>
      <c r="BZ7">
        <v>20</v>
      </c>
      <c r="CA7">
        <v>20</v>
      </c>
      <c r="CB7">
        <v>20</v>
      </c>
      <c r="CC7">
        <v>20</v>
      </c>
      <c r="CD7">
        <v>20</v>
      </c>
      <c r="CE7">
        <v>20</v>
      </c>
      <c r="CF7">
        <v>20</v>
      </c>
      <c r="CG7">
        <v>20</v>
      </c>
      <c r="CH7">
        <v>20</v>
      </c>
      <c r="CI7">
        <v>20</v>
      </c>
      <c r="CJ7">
        <v>20</v>
      </c>
      <c r="CK7">
        <v>20</v>
      </c>
      <c r="CL7">
        <v>20</v>
      </c>
      <c r="CM7">
        <v>20</v>
      </c>
      <c r="CN7">
        <v>20</v>
      </c>
      <c r="CO7">
        <v>20</v>
      </c>
      <c r="CP7">
        <v>20</v>
      </c>
      <c r="CQ7">
        <v>20</v>
      </c>
      <c r="CR7">
        <v>20</v>
      </c>
      <c r="CS7">
        <v>20</v>
      </c>
      <c r="CT7">
        <v>20</v>
      </c>
      <c r="CU7">
        <v>20</v>
      </c>
      <c r="CV7">
        <v>20</v>
      </c>
      <c r="CW7">
        <v>20</v>
      </c>
      <c r="CX7">
        <v>20</v>
      </c>
      <c r="CY7">
        <v>20</v>
      </c>
      <c r="CZ7">
        <v>20</v>
      </c>
      <c r="DA7">
        <v>20</v>
      </c>
      <c r="DB7">
        <v>20</v>
      </c>
      <c r="DC7">
        <v>20</v>
      </c>
      <c r="DD7">
        <v>20</v>
      </c>
      <c r="DE7">
        <v>20</v>
      </c>
      <c r="DF7">
        <v>20</v>
      </c>
      <c r="DG7">
        <v>20</v>
      </c>
      <c r="DH7">
        <v>20</v>
      </c>
      <c r="DI7">
        <v>20</v>
      </c>
      <c r="DJ7">
        <v>20</v>
      </c>
      <c r="DK7">
        <v>20</v>
      </c>
      <c r="DL7">
        <v>20</v>
      </c>
      <c r="DM7">
        <v>20</v>
      </c>
      <c r="DN7">
        <v>20</v>
      </c>
      <c r="DO7">
        <v>20</v>
      </c>
      <c r="DP7">
        <v>20</v>
      </c>
      <c r="DQ7">
        <v>20</v>
      </c>
      <c r="DR7">
        <v>20</v>
      </c>
      <c r="DS7">
        <v>20</v>
      </c>
      <c r="DT7">
        <v>20</v>
      </c>
      <c r="DU7">
        <v>20</v>
      </c>
      <c r="DV7">
        <v>20</v>
      </c>
      <c r="DW7">
        <v>20</v>
      </c>
      <c r="DX7">
        <v>20</v>
      </c>
      <c r="DY7">
        <v>20</v>
      </c>
      <c r="DZ7">
        <v>20</v>
      </c>
      <c r="EA7">
        <v>20</v>
      </c>
      <c r="EB7">
        <v>20</v>
      </c>
      <c r="EC7">
        <v>20</v>
      </c>
      <c r="ED7">
        <v>20</v>
      </c>
      <c r="EE7">
        <v>20</v>
      </c>
      <c r="EF7">
        <v>20</v>
      </c>
      <c r="EG7">
        <v>20</v>
      </c>
      <c r="EH7">
        <v>20</v>
      </c>
      <c r="EI7">
        <v>20</v>
      </c>
      <c r="EJ7">
        <v>20</v>
      </c>
    </row>
    <row r="8" spans="1:140" x14ac:dyDescent="0.25">
      <c r="A8" t="s">
        <v>189</v>
      </c>
      <c r="B8">
        <v>10</v>
      </c>
      <c r="C8">
        <v>10</v>
      </c>
      <c r="D8">
        <v>10</v>
      </c>
      <c r="E8">
        <v>10</v>
      </c>
      <c r="F8">
        <v>10</v>
      </c>
      <c r="G8">
        <v>10</v>
      </c>
      <c r="H8">
        <v>13</v>
      </c>
      <c r="I8">
        <v>13</v>
      </c>
      <c r="J8">
        <v>13</v>
      </c>
      <c r="K8">
        <v>13</v>
      </c>
      <c r="L8">
        <v>13</v>
      </c>
      <c r="M8">
        <v>13</v>
      </c>
      <c r="N8">
        <v>15</v>
      </c>
      <c r="O8">
        <v>15</v>
      </c>
      <c r="P8">
        <v>15</v>
      </c>
      <c r="Q8">
        <v>15</v>
      </c>
      <c r="R8">
        <v>15</v>
      </c>
      <c r="S8">
        <v>15</v>
      </c>
      <c r="T8">
        <v>15</v>
      </c>
      <c r="U8">
        <v>15</v>
      </c>
      <c r="V8">
        <v>15</v>
      </c>
      <c r="W8">
        <v>15</v>
      </c>
      <c r="X8">
        <v>15</v>
      </c>
      <c r="Y8">
        <v>15</v>
      </c>
      <c r="Z8">
        <v>15</v>
      </c>
      <c r="AA8">
        <v>15</v>
      </c>
      <c r="AB8">
        <v>15</v>
      </c>
      <c r="AC8">
        <v>15</v>
      </c>
      <c r="AD8">
        <v>15</v>
      </c>
      <c r="AE8">
        <v>15</v>
      </c>
      <c r="AF8">
        <v>15</v>
      </c>
      <c r="AG8">
        <v>15</v>
      </c>
      <c r="AH8">
        <v>15</v>
      </c>
      <c r="AI8">
        <v>15</v>
      </c>
      <c r="AJ8">
        <v>15</v>
      </c>
      <c r="AK8">
        <v>15</v>
      </c>
      <c r="AL8">
        <v>15</v>
      </c>
      <c r="AM8">
        <v>15</v>
      </c>
      <c r="AN8">
        <v>15</v>
      </c>
      <c r="AO8">
        <v>15</v>
      </c>
      <c r="AP8">
        <v>15</v>
      </c>
      <c r="AQ8">
        <v>15</v>
      </c>
      <c r="AR8">
        <v>15</v>
      </c>
      <c r="AS8">
        <v>15</v>
      </c>
      <c r="AT8">
        <v>15</v>
      </c>
      <c r="AU8">
        <v>15</v>
      </c>
      <c r="AV8">
        <v>15</v>
      </c>
      <c r="AW8">
        <v>15</v>
      </c>
      <c r="AX8">
        <v>15</v>
      </c>
      <c r="AY8">
        <v>15</v>
      </c>
      <c r="AZ8">
        <v>15</v>
      </c>
      <c r="BA8">
        <v>15</v>
      </c>
      <c r="BB8">
        <v>15</v>
      </c>
      <c r="BC8">
        <v>15</v>
      </c>
      <c r="BD8">
        <v>15</v>
      </c>
      <c r="BE8">
        <v>15</v>
      </c>
      <c r="BF8">
        <v>15</v>
      </c>
      <c r="BG8">
        <v>15</v>
      </c>
      <c r="BH8">
        <v>15</v>
      </c>
      <c r="BI8">
        <v>15</v>
      </c>
      <c r="BJ8">
        <v>15</v>
      </c>
      <c r="BK8">
        <v>15</v>
      </c>
      <c r="BL8">
        <v>15</v>
      </c>
      <c r="BM8">
        <v>15</v>
      </c>
      <c r="BN8">
        <v>15</v>
      </c>
      <c r="BO8">
        <v>15</v>
      </c>
      <c r="BP8">
        <v>15</v>
      </c>
      <c r="BQ8">
        <v>15</v>
      </c>
      <c r="BR8">
        <v>15</v>
      </c>
      <c r="BS8">
        <v>15</v>
      </c>
      <c r="BT8">
        <v>15</v>
      </c>
      <c r="BU8">
        <v>15</v>
      </c>
      <c r="BV8">
        <v>15</v>
      </c>
      <c r="BW8">
        <v>15</v>
      </c>
      <c r="BX8">
        <v>15</v>
      </c>
      <c r="BY8">
        <v>15</v>
      </c>
      <c r="BZ8">
        <v>15</v>
      </c>
      <c r="CA8">
        <v>15</v>
      </c>
      <c r="CB8">
        <v>15</v>
      </c>
      <c r="CC8">
        <v>15</v>
      </c>
      <c r="CD8">
        <v>15</v>
      </c>
      <c r="CE8">
        <v>15</v>
      </c>
      <c r="CF8">
        <v>15</v>
      </c>
      <c r="CG8">
        <v>15</v>
      </c>
      <c r="CH8">
        <v>15</v>
      </c>
      <c r="CI8">
        <v>15</v>
      </c>
      <c r="CJ8">
        <v>15</v>
      </c>
      <c r="CK8">
        <v>15</v>
      </c>
      <c r="CL8">
        <v>15</v>
      </c>
      <c r="CM8">
        <v>15</v>
      </c>
      <c r="CN8">
        <v>15</v>
      </c>
      <c r="CO8">
        <v>15</v>
      </c>
      <c r="CP8">
        <v>15</v>
      </c>
      <c r="CQ8">
        <v>15</v>
      </c>
      <c r="CR8">
        <v>15</v>
      </c>
      <c r="CS8">
        <v>15</v>
      </c>
      <c r="CT8">
        <v>15</v>
      </c>
      <c r="CU8">
        <v>15</v>
      </c>
      <c r="CV8">
        <v>15</v>
      </c>
      <c r="CW8">
        <v>15</v>
      </c>
      <c r="CX8">
        <v>15</v>
      </c>
      <c r="CY8">
        <v>15</v>
      </c>
      <c r="CZ8">
        <v>15</v>
      </c>
      <c r="DA8">
        <v>15</v>
      </c>
      <c r="DB8">
        <v>15</v>
      </c>
      <c r="DC8">
        <v>15</v>
      </c>
      <c r="DD8">
        <v>15</v>
      </c>
      <c r="DE8">
        <v>15</v>
      </c>
      <c r="DF8">
        <v>15</v>
      </c>
      <c r="DG8">
        <v>15</v>
      </c>
      <c r="DH8">
        <v>15</v>
      </c>
      <c r="DI8">
        <v>15</v>
      </c>
      <c r="DJ8">
        <v>15</v>
      </c>
      <c r="DK8">
        <v>15</v>
      </c>
      <c r="DL8">
        <v>15</v>
      </c>
      <c r="DM8">
        <v>15</v>
      </c>
      <c r="DN8">
        <v>15</v>
      </c>
      <c r="DO8">
        <v>15</v>
      </c>
      <c r="DP8">
        <v>15</v>
      </c>
      <c r="DQ8">
        <v>15</v>
      </c>
      <c r="DR8">
        <v>15</v>
      </c>
      <c r="DS8">
        <v>15</v>
      </c>
      <c r="DT8">
        <v>17</v>
      </c>
      <c r="DU8">
        <v>17</v>
      </c>
      <c r="DV8">
        <v>17</v>
      </c>
      <c r="DW8">
        <v>17</v>
      </c>
      <c r="DX8">
        <v>17</v>
      </c>
      <c r="DY8">
        <v>17</v>
      </c>
      <c r="DZ8">
        <v>17</v>
      </c>
      <c r="EA8">
        <v>17</v>
      </c>
      <c r="EB8">
        <v>17</v>
      </c>
      <c r="EC8">
        <v>17</v>
      </c>
      <c r="ED8">
        <v>18</v>
      </c>
      <c r="EE8">
        <v>18</v>
      </c>
      <c r="EF8">
        <v>18</v>
      </c>
      <c r="EG8">
        <v>18</v>
      </c>
      <c r="EH8">
        <v>18</v>
      </c>
      <c r="EI8">
        <v>18</v>
      </c>
      <c r="EJ8">
        <v>18</v>
      </c>
    </row>
    <row r="9" spans="1:140" x14ac:dyDescent="0.25">
      <c r="A9" t="s">
        <v>190</v>
      </c>
      <c r="B9">
        <v>22</v>
      </c>
      <c r="C9">
        <v>22</v>
      </c>
      <c r="D9">
        <v>22</v>
      </c>
      <c r="E9">
        <v>22</v>
      </c>
      <c r="F9">
        <v>22</v>
      </c>
      <c r="G9">
        <v>22</v>
      </c>
      <c r="H9">
        <v>22</v>
      </c>
      <c r="I9">
        <v>22</v>
      </c>
      <c r="J9">
        <v>22</v>
      </c>
      <c r="K9">
        <v>22</v>
      </c>
      <c r="L9">
        <v>22</v>
      </c>
      <c r="M9">
        <v>22</v>
      </c>
      <c r="N9">
        <v>22</v>
      </c>
      <c r="O9">
        <v>22</v>
      </c>
      <c r="P9">
        <v>22</v>
      </c>
      <c r="Q9">
        <v>22</v>
      </c>
      <c r="R9">
        <v>22</v>
      </c>
      <c r="S9">
        <v>22</v>
      </c>
      <c r="T9">
        <v>22</v>
      </c>
      <c r="U9">
        <v>22</v>
      </c>
      <c r="V9">
        <v>22</v>
      </c>
      <c r="W9">
        <v>22</v>
      </c>
      <c r="X9">
        <v>22</v>
      </c>
      <c r="Y9">
        <v>22</v>
      </c>
      <c r="Z9">
        <v>22</v>
      </c>
      <c r="AA9">
        <v>22</v>
      </c>
      <c r="AB9">
        <v>22</v>
      </c>
      <c r="AC9">
        <v>22</v>
      </c>
      <c r="AD9">
        <v>19</v>
      </c>
      <c r="AE9">
        <v>19</v>
      </c>
      <c r="AF9">
        <v>19</v>
      </c>
      <c r="AG9">
        <v>19</v>
      </c>
      <c r="AH9">
        <v>19</v>
      </c>
      <c r="AI9">
        <v>19</v>
      </c>
      <c r="AJ9">
        <v>19</v>
      </c>
      <c r="AK9">
        <v>19</v>
      </c>
      <c r="AL9">
        <v>19</v>
      </c>
      <c r="AM9">
        <v>19</v>
      </c>
      <c r="AN9">
        <v>19</v>
      </c>
      <c r="AO9">
        <v>19</v>
      </c>
      <c r="AP9">
        <v>19</v>
      </c>
      <c r="AQ9">
        <v>19</v>
      </c>
      <c r="AR9">
        <v>19</v>
      </c>
      <c r="AS9">
        <v>19</v>
      </c>
      <c r="AT9">
        <v>19</v>
      </c>
      <c r="AU9">
        <v>19</v>
      </c>
      <c r="AV9">
        <v>19</v>
      </c>
      <c r="AW9">
        <v>19</v>
      </c>
      <c r="AX9">
        <v>19</v>
      </c>
      <c r="AY9">
        <v>19</v>
      </c>
      <c r="AZ9">
        <v>19</v>
      </c>
      <c r="BA9">
        <v>19</v>
      </c>
      <c r="BB9">
        <v>19</v>
      </c>
      <c r="BC9">
        <v>19</v>
      </c>
      <c r="BD9">
        <v>19</v>
      </c>
      <c r="BE9">
        <v>19</v>
      </c>
      <c r="BF9">
        <v>19</v>
      </c>
      <c r="BG9">
        <v>19</v>
      </c>
      <c r="BH9">
        <v>19</v>
      </c>
      <c r="BI9">
        <v>19</v>
      </c>
      <c r="BJ9">
        <v>19</v>
      </c>
      <c r="BK9">
        <v>19</v>
      </c>
      <c r="BL9">
        <v>19</v>
      </c>
      <c r="BM9">
        <v>19</v>
      </c>
      <c r="BN9">
        <v>19</v>
      </c>
      <c r="BO9">
        <v>19</v>
      </c>
      <c r="BP9">
        <v>19</v>
      </c>
      <c r="BQ9">
        <v>19</v>
      </c>
      <c r="BR9">
        <v>19</v>
      </c>
      <c r="BS9">
        <v>19</v>
      </c>
      <c r="BT9">
        <v>19</v>
      </c>
      <c r="BU9">
        <v>19</v>
      </c>
      <c r="BV9">
        <v>19</v>
      </c>
      <c r="BW9">
        <v>19</v>
      </c>
      <c r="BX9">
        <v>19</v>
      </c>
      <c r="BY9">
        <v>19</v>
      </c>
      <c r="BZ9">
        <v>19</v>
      </c>
      <c r="CA9">
        <v>19</v>
      </c>
      <c r="CB9">
        <v>19</v>
      </c>
      <c r="CC9">
        <v>19</v>
      </c>
      <c r="CD9">
        <v>19</v>
      </c>
      <c r="CE9">
        <v>19</v>
      </c>
      <c r="CF9">
        <v>19</v>
      </c>
      <c r="CG9">
        <v>19</v>
      </c>
      <c r="CH9">
        <v>19</v>
      </c>
      <c r="CI9">
        <v>19</v>
      </c>
      <c r="CJ9">
        <v>19</v>
      </c>
      <c r="CK9">
        <v>19</v>
      </c>
      <c r="CL9">
        <v>19</v>
      </c>
      <c r="CM9">
        <v>19</v>
      </c>
      <c r="CN9">
        <v>19</v>
      </c>
      <c r="CO9">
        <v>19</v>
      </c>
      <c r="CP9">
        <v>19</v>
      </c>
      <c r="CQ9">
        <v>19</v>
      </c>
      <c r="CR9">
        <v>19</v>
      </c>
      <c r="CS9">
        <v>19</v>
      </c>
      <c r="CT9">
        <v>20</v>
      </c>
      <c r="CU9">
        <v>20</v>
      </c>
      <c r="CV9">
        <v>20</v>
      </c>
      <c r="CW9">
        <v>20</v>
      </c>
      <c r="CX9">
        <v>20</v>
      </c>
      <c r="CY9">
        <v>20</v>
      </c>
      <c r="CZ9">
        <v>20</v>
      </c>
      <c r="DA9">
        <v>20</v>
      </c>
      <c r="DB9">
        <v>20</v>
      </c>
      <c r="DC9">
        <v>20</v>
      </c>
      <c r="DD9">
        <v>20</v>
      </c>
      <c r="DE9">
        <v>20</v>
      </c>
      <c r="DF9">
        <v>20</v>
      </c>
      <c r="DG9">
        <v>20</v>
      </c>
      <c r="DH9">
        <v>20</v>
      </c>
      <c r="DI9">
        <v>20</v>
      </c>
      <c r="DJ9">
        <v>20</v>
      </c>
      <c r="DK9">
        <v>20</v>
      </c>
      <c r="DL9">
        <v>20</v>
      </c>
      <c r="DM9">
        <v>20</v>
      </c>
      <c r="DN9">
        <v>20</v>
      </c>
      <c r="DO9">
        <v>20</v>
      </c>
      <c r="DP9">
        <v>20</v>
      </c>
      <c r="DQ9">
        <v>20</v>
      </c>
      <c r="DR9">
        <v>20</v>
      </c>
      <c r="DS9">
        <v>20</v>
      </c>
      <c r="DT9">
        <v>20</v>
      </c>
      <c r="DU9">
        <v>20</v>
      </c>
      <c r="DV9">
        <v>20</v>
      </c>
      <c r="DW9">
        <v>20</v>
      </c>
      <c r="DX9">
        <v>20</v>
      </c>
      <c r="DY9">
        <v>20</v>
      </c>
      <c r="DZ9">
        <v>20</v>
      </c>
      <c r="EA9">
        <v>20</v>
      </c>
      <c r="EB9">
        <v>20</v>
      </c>
      <c r="EC9">
        <v>20</v>
      </c>
      <c r="ED9">
        <v>21</v>
      </c>
      <c r="EE9">
        <v>21</v>
      </c>
      <c r="EF9">
        <v>21</v>
      </c>
      <c r="EG9">
        <v>21</v>
      </c>
      <c r="EH9">
        <v>21</v>
      </c>
      <c r="EI9">
        <v>21</v>
      </c>
      <c r="EJ9">
        <v>21</v>
      </c>
    </row>
    <row r="10" spans="1:140" x14ac:dyDescent="0.25">
      <c r="A10" t="s">
        <v>191</v>
      </c>
      <c r="B10">
        <v>25</v>
      </c>
      <c r="C10">
        <v>25</v>
      </c>
      <c r="D10">
        <v>25</v>
      </c>
      <c r="E10">
        <v>25</v>
      </c>
      <c r="F10">
        <v>25</v>
      </c>
      <c r="G10">
        <v>25</v>
      </c>
      <c r="H10">
        <v>25</v>
      </c>
      <c r="I10">
        <v>25</v>
      </c>
      <c r="J10">
        <v>25</v>
      </c>
      <c r="K10">
        <v>25</v>
      </c>
      <c r="L10">
        <v>25</v>
      </c>
      <c r="M10">
        <v>25</v>
      </c>
      <c r="N10">
        <v>25</v>
      </c>
      <c r="O10">
        <v>25</v>
      </c>
      <c r="P10">
        <v>25</v>
      </c>
      <c r="Q10">
        <v>25</v>
      </c>
      <c r="R10">
        <v>25</v>
      </c>
      <c r="S10">
        <v>25</v>
      </c>
      <c r="T10">
        <v>25</v>
      </c>
      <c r="U10">
        <v>25</v>
      </c>
      <c r="V10">
        <v>25</v>
      </c>
      <c r="W10">
        <v>25</v>
      </c>
      <c r="X10">
        <v>25</v>
      </c>
      <c r="Y10">
        <v>25</v>
      </c>
      <c r="Z10">
        <v>25</v>
      </c>
      <c r="AA10">
        <v>25</v>
      </c>
      <c r="AB10">
        <v>25</v>
      </c>
      <c r="AC10">
        <v>25</v>
      </c>
      <c r="AD10">
        <v>25</v>
      </c>
      <c r="AE10">
        <v>25</v>
      </c>
      <c r="AF10">
        <v>25</v>
      </c>
      <c r="AG10">
        <v>25</v>
      </c>
      <c r="AH10">
        <v>25</v>
      </c>
      <c r="AI10">
        <v>25</v>
      </c>
      <c r="AJ10">
        <v>25</v>
      </c>
      <c r="AK10">
        <v>25</v>
      </c>
      <c r="AL10">
        <v>25</v>
      </c>
      <c r="AM10">
        <v>25</v>
      </c>
      <c r="AN10">
        <v>25</v>
      </c>
      <c r="AO10">
        <v>25</v>
      </c>
      <c r="AP10">
        <v>25</v>
      </c>
      <c r="AQ10">
        <v>25</v>
      </c>
      <c r="AR10">
        <v>25</v>
      </c>
      <c r="AS10">
        <v>25</v>
      </c>
      <c r="AT10">
        <v>25</v>
      </c>
      <c r="AU10">
        <v>25</v>
      </c>
      <c r="AV10">
        <v>25</v>
      </c>
      <c r="AW10">
        <v>25</v>
      </c>
      <c r="AX10">
        <v>25</v>
      </c>
      <c r="AY10">
        <v>25</v>
      </c>
      <c r="AZ10">
        <v>25</v>
      </c>
      <c r="BA10">
        <v>25</v>
      </c>
      <c r="BB10">
        <v>25</v>
      </c>
      <c r="BC10">
        <v>25</v>
      </c>
      <c r="BD10">
        <v>25</v>
      </c>
      <c r="BE10">
        <v>25</v>
      </c>
      <c r="BF10">
        <v>25</v>
      </c>
      <c r="BG10">
        <v>25</v>
      </c>
      <c r="BH10">
        <v>25</v>
      </c>
      <c r="BI10">
        <v>25</v>
      </c>
      <c r="BJ10">
        <v>25</v>
      </c>
      <c r="BK10">
        <v>25</v>
      </c>
      <c r="BL10">
        <v>25</v>
      </c>
      <c r="BM10">
        <v>25</v>
      </c>
      <c r="BN10">
        <v>25</v>
      </c>
      <c r="BO10">
        <v>25</v>
      </c>
      <c r="BP10">
        <v>25</v>
      </c>
      <c r="BQ10">
        <v>25</v>
      </c>
      <c r="BR10">
        <v>25</v>
      </c>
      <c r="BS10">
        <v>25</v>
      </c>
      <c r="BT10">
        <v>25</v>
      </c>
      <c r="BU10">
        <v>25</v>
      </c>
      <c r="BV10">
        <v>25</v>
      </c>
      <c r="BW10">
        <v>25</v>
      </c>
      <c r="BX10">
        <v>25</v>
      </c>
      <c r="BY10">
        <v>25</v>
      </c>
      <c r="BZ10">
        <v>25</v>
      </c>
      <c r="CA10">
        <v>25</v>
      </c>
      <c r="CB10">
        <v>25</v>
      </c>
      <c r="CC10">
        <v>25</v>
      </c>
      <c r="CD10">
        <v>25</v>
      </c>
      <c r="CE10">
        <v>25</v>
      </c>
      <c r="CF10">
        <v>25</v>
      </c>
      <c r="CG10">
        <v>25</v>
      </c>
      <c r="CH10">
        <v>25</v>
      </c>
      <c r="CI10">
        <v>25</v>
      </c>
      <c r="CJ10">
        <v>25</v>
      </c>
      <c r="CK10">
        <v>25</v>
      </c>
      <c r="CL10">
        <v>25</v>
      </c>
      <c r="CM10">
        <v>25</v>
      </c>
      <c r="CN10">
        <v>25</v>
      </c>
      <c r="CO10">
        <v>25</v>
      </c>
      <c r="CP10">
        <v>25</v>
      </c>
      <c r="CQ10">
        <v>25</v>
      </c>
      <c r="CR10">
        <v>25</v>
      </c>
      <c r="CS10">
        <v>25</v>
      </c>
      <c r="CT10">
        <v>25</v>
      </c>
      <c r="CU10">
        <v>25</v>
      </c>
      <c r="CV10">
        <v>25</v>
      </c>
      <c r="CW10">
        <v>25</v>
      </c>
      <c r="CX10">
        <v>25</v>
      </c>
      <c r="CY10">
        <v>25</v>
      </c>
      <c r="CZ10">
        <v>25</v>
      </c>
      <c r="DA10">
        <v>25</v>
      </c>
      <c r="DB10">
        <v>25</v>
      </c>
      <c r="DC10">
        <v>25</v>
      </c>
      <c r="DD10">
        <v>25</v>
      </c>
      <c r="DE10">
        <v>25</v>
      </c>
      <c r="DF10">
        <v>25</v>
      </c>
      <c r="DG10">
        <v>25</v>
      </c>
      <c r="DH10">
        <v>25</v>
      </c>
      <c r="DI10">
        <v>25</v>
      </c>
      <c r="DJ10">
        <v>25</v>
      </c>
      <c r="DK10">
        <v>25</v>
      </c>
      <c r="DL10">
        <v>25</v>
      </c>
      <c r="DM10">
        <v>25</v>
      </c>
      <c r="DN10">
        <v>25</v>
      </c>
      <c r="DO10">
        <v>25</v>
      </c>
      <c r="DP10">
        <v>25</v>
      </c>
      <c r="DQ10">
        <v>25</v>
      </c>
      <c r="DR10">
        <v>25</v>
      </c>
      <c r="DS10">
        <v>25</v>
      </c>
      <c r="DT10">
        <v>25</v>
      </c>
      <c r="DU10">
        <v>25</v>
      </c>
      <c r="DV10">
        <v>25</v>
      </c>
      <c r="DW10">
        <v>25</v>
      </c>
      <c r="DX10">
        <v>25</v>
      </c>
      <c r="DY10">
        <v>25</v>
      </c>
      <c r="DZ10">
        <v>25</v>
      </c>
      <c r="EA10">
        <v>25</v>
      </c>
      <c r="EB10">
        <v>25</v>
      </c>
      <c r="EC10">
        <v>25</v>
      </c>
      <c r="ED10">
        <v>25</v>
      </c>
      <c r="EE10">
        <v>25</v>
      </c>
      <c r="EF10">
        <v>25</v>
      </c>
      <c r="EG10">
        <v>25</v>
      </c>
      <c r="EH10">
        <v>25</v>
      </c>
      <c r="EI10">
        <v>25</v>
      </c>
      <c r="EJ10">
        <v>25</v>
      </c>
    </row>
    <row r="11" spans="1:140" x14ac:dyDescent="0.25">
      <c r="A11" t="s">
        <v>192</v>
      </c>
      <c r="B11">
        <v>18</v>
      </c>
      <c r="C11">
        <v>18</v>
      </c>
      <c r="D11">
        <v>18</v>
      </c>
      <c r="E11">
        <v>18</v>
      </c>
      <c r="F11">
        <v>18</v>
      </c>
      <c r="G11">
        <v>18</v>
      </c>
      <c r="H11">
        <v>18</v>
      </c>
      <c r="I11">
        <v>18</v>
      </c>
      <c r="J11">
        <v>18</v>
      </c>
      <c r="K11">
        <v>18</v>
      </c>
      <c r="L11">
        <v>18</v>
      </c>
      <c r="M11">
        <v>18</v>
      </c>
      <c r="N11">
        <v>18</v>
      </c>
      <c r="O11">
        <v>18</v>
      </c>
      <c r="P11">
        <v>18</v>
      </c>
      <c r="Q11">
        <v>18</v>
      </c>
      <c r="R11">
        <v>18</v>
      </c>
      <c r="S11">
        <v>18</v>
      </c>
      <c r="T11">
        <v>18</v>
      </c>
      <c r="U11">
        <v>18</v>
      </c>
      <c r="V11">
        <v>18</v>
      </c>
      <c r="W11">
        <v>18</v>
      </c>
      <c r="X11">
        <v>18</v>
      </c>
      <c r="Y11">
        <v>18</v>
      </c>
      <c r="Z11">
        <v>18</v>
      </c>
      <c r="AA11">
        <v>18</v>
      </c>
      <c r="AB11">
        <v>18</v>
      </c>
      <c r="AC11">
        <v>18</v>
      </c>
      <c r="AD11">
        <v>18</v>
      </c>
      <c r="AE11">
        <v>18</v>
      </c>
      <c r="AF11">
        <v>18</v>
      </c>
      <c r="AG11">
        <v>18</v>
      </c>
      <c r="AH11">
        <v>18</v>
      </c>
      <c r="AI11">
        <v>18</v>
      </c>
      <c r="AJ11">
        <v>18</v>
      </c>
      <c r="AK11">
        <v>18</v>
      </c>
      <c r="AL11">
        <v>18</v>
      </c>
      <c r="AM11">
        <v>18</v>
      </c>
      <c r="AN11">
        <v>18</v>
      </c>
      <c r="AO11">
        <v>18</v>
      </c>
      <c r="AP11">
        <v>18</v>
      </c>
      <c r="AQ11">
        <v>18</v>
      </c>
      <c r="AR11">
        <v>18</v>
      </c>
      <c r="AS11">
        <v>18</v>
      </c>
      <c r="AT11">
        <v>18</v>
      </c>
      <c r="AU11">
        <v>18</v>
      </c>
      <c r="AV11">
        <v>18</v>
      </c>
      <c r="AW11">
        <v>18</v>
      </c>
      <c r="AX11">
        <v>18</v>
      </c>
      <c r="AY11">
        <v>18</v>
      </c>
      <c r="AZ11">
        <v>18</v>
      </c>
      <c r="BA11">
        <v>18</v>
      </c>
      <c r="BB11">
        <v>18</v>
      </c>
      <c r="BC11">
        <v>18</v>
      </c>
      <c r="BD11">
        <v>18</v>
      </c>
      <c r="BE11">
        <v>18</v>
      </c>
      <c r="BF11">
        <v>18</v>
      </c>
      <c r="BG11">
        <v>18</v>
      </c>
      <c r="BH11">
        <v>18</v>
      </c>
      <c r="BI11">
        <v>18</v>
      </c>
      <c r="BJ11">
        <v>18</v>
      </c>
      <c r="BK11">
        <v>18</v>
      </c>
      <c r="BL11">
        <v>18</v>
      </c>
      <c r="BM11">
        <v>18</v>
      </c>
      <c r="BN11">
        <v>18</v>
      </c>
      <c r="BO11">
        <v>18</v>
      </c>
      <c r="BP11">
        <v>18</v>
      </c>
      <c r="BQ11">
        <v>18</v>
      </c>
      <c r="BR11">
        <v>18</v>
      </c>
      <c r="BS11">
        <v>18</v>
      </c>
      <c r="BT11">
        <v>18</v>
      </c>
      <c r="BU11">
        <v>18</v>
      </c>
      <c r="BV11">
        <v>18</v>
      </c>
      <c r="BW11">
        <v>18</v>
      </c>
      <c r="BX11">
        <v>18</v>
      </c>
      <c r="BY11">
        <v>18</v>
      </c>
      <c r="BZ11">
        <v>18</v>
      </c>
      <c r="CA11">
        <v>18</v>
      </c>
      <c r="CB11">
        <v>18</v>
      </c>
      <c r="CC11">
        <v>18</v>
      </c>
      <c r="CD11">
        <v>18</v>
      </c>
      <c r="CE11">
        <v>18</v>
      </c>
      <c r="CF11">
        <v>18</v>
      </c>
      <c r="CG11">
        <v>18</v>
      </c>
      <c r="CH11">
        <v>18</v>
      </c>
      <c r="CI11">
        <v>18</v>
      </c>
      <c r="CJ11">
        <v>18</v>
      </c>
      <c r="CK11">
        <v>18</v>
      </c>
      <c r="CL11">
        <v>18</v>
      </c>
      <c r="CM11">
        <v>18</v>
      </c>
      <c r="CN11">
        <v>20</v>
      </c>
      <c r="CO11">
        <v>20</v>
      </c>
      <c r="CP11">
        <v>20</v>
      </c>
      <c r="CQ11">
        <v>20</v>
      </c>
      <c r="CR11">
        <v>20</v>
      </c>
      <c r="CS11">
        <v>20</v>
      </c>
      <c r="CT11">
        <v>20</v>
      </c>
      <c r="CU11">
        <v>20</v>
      </c>
      <c r="CV11">
        <v>20</v>
      </c>
      <c r="CW11">
        <v>20</v>
      </c>
      <c r="CX11">
        <v>20</v>
      </c>
      <c r="CY11">
        <v>20</v>
      </c>
      <c r="CZ11">
        <v>20</v>
      </c>
      <c r="DA11">
        <v>20</v>
      </c>
      <c r="DB11">
        <v>20</v>
      </c>
      <c r="DC11">
        <v>20</v>
      </c>
      <c r="DD11">
        <v>20</v>
      </c>
      <c r="DE11">
        <v>20</v>
      </c>
      <c r="DF11">
        <v>20</v>
      </c>
      <c r="DG11">
        <v>20</v>
      </c>
      <c r="DH11">
        <v>20</v>
      </c>
      <c r="DI11">
        <v>20</v>
      </c>
      <c r="DJ11">
        <v>20</v>
      </c>
      <c r="DK11">
        <v>20</v>
      </c>
      <c r="DL11">
        <v>20</v>
      </c>
      <c r="DM11">
        <v>20</v>
      </c>
      <c r="DN11">
        <v>20</v>
      </c>
      <c r="DO11">
        <v>20</v>
      </c>
      <c r="DP11">
        <v>20</v>
      </c>
      <c r="DQ11">
        <v>20</v>
      </c>
      <c r="DR11">
        <v>20</v>
      </c>
      <c r="DS11">
        <v>20</v>
      </c>
      <c r="DT11">
        <v>20</v>
      </c>
      <c r="DU11">
        <v>20</v>
      </c>
      <c r="DV11">
        <v>20</v>
      </c>
      <c r="DW11">
        <v>20</v>
      </c>
      <c r="DX11">
        <v>20</v>
      </c>
      <c r="DY11">
        <v>20</v>
      </c>
      <c r="DZ11">
        <v>20</v>
      </c>
      <c r="EA11">
        <v>20</v>
      </c>
      <c r="EB11">
        <v>20</v>
      </c>
      <c r="EC11">
        <v>20</v>
      </c>
      <c r="ED11">
        <v>20</v>
      </c>
      <c r="EE11">
        <v>20</v>
      </c>
      <c r="EF11">
        <v>20</v>
      </c>
      <c r="EG11">
        <v>20</v>
      </c>
      <c r="EH11">
        <v>20</v>
      </c>
      <c r="EI11">
        <v>20</v>
      </c>
      <c r="EJ11">
        <v>20</v>
      </c>
    </row>
    <row r="12" spans="1:140" x14ac:dyDescent="0.25">
      <c r="A12" t="s">
        <v>193</v>
      </c>
      <c r="B12">
        <v>22</v>
      </c>
      <c r="C12">
        <v>22</v>
      </c>
      <c r="D12">
        <v>22</v>
      </c>
      <c r="E12">
        <v>22</v>
      </c>
      <c r="F12">
        <v>22</v>
      </c>
      <c r="G12">
        <v>22</v>
      </c>
      <c r="H12">
        <v>22</v>
      </c>
      <c r="I12">
        <v>22</v>
      </c>
      <c r="J12">
        <v>22</v>
      </c>
      <c r="K12">
        <v>22</v>
      </c>
      <c r="L12">
        <v>22</v>
      </c>
      <c r="M12">
        <v>22</v>
      </c>
      <c r="N12">
        <v>22</v>
      </c>
      <c r="O12">
        <v>22</v>
      </c>
      <c r="P12">
        <v>22</v>
      </c>
      <c r="Q12">
        <v>22</v>
      </c>
      <c r="R12">
        <v>22</v>
      </c>
      <c r="S12">
        <v>22</v>
      </c>
      <c r="T12">
        <v>22</v>
      </c>
      <c r="U12">
        <v>22</v>
      </c>
      <c r="V12">
        <v>22</v>
      </c>
      <c r="W12">
        <v>22</v>
      </c>
      <c r="X12">
        <v>22</v>
      </c>
      <c r="Y12">
        <v>22</v>
      </c>
      <c r="Z12">
        <v>22</v>
      </c>
      <c r="AA12">
        <v>22</v>
      </c>
      <c r="AB12">
        <v>22</v>
      </c>
      <c r="AC12">
        <v>22</v>
      </c>
      <c r="AD12">
        <v>22</v>
      </c>
      <c r="AE12">
        <v>22</v>
      </c>
      <c r="AF12">
        <v>22</v>
      </c>
      <c r="AG12">
        <v>22</v>
      </c>
      <c r="AH12">
        <v>22</v>
      </c>
      <c r="AI12">
        <v>22</v>
      </c>
      <c r="AJ12">
        <v>22</v>
      </c>
      <c r="AK12">
        <v>22</v>
      </c>
      <c r="AL12">
        <v>22</v>
      </c>
      <c r="AM12">
        <v>22</v>
      </c>
      <c r="AN12">
        <v>22</v>
      </c>
      <c r="AO12">
        <v>22</v>
      </c>
      <c r="AP12">
        <v>22</v>
      </c>
      <c r="AQ12">
        <v>22</v>
      </c>
      <c r="AR12">
        <v>22</v>
      </c>
      <c r="AS12">
        <v>22</v>
      </c>
      <c r="AT12">
        <v>22</v>
      </c>
      <c r="AU12">
        <v>22</v>
      </c>
      <c r="AV12">
        <v>22</v>
      </c>
      <c r="AW12">
        <v>22</v>
      </c>
      <c r="AX12">
        <v>22</v>
      </c>
      <c r="AY12">
        <v>22</v>
      </c>
      <c r="AZ12">
        <v>22</v>
      </c>
      <c r="BA12">
        <v>22</v>
      </c>
      <c r="BB12">
        <v>22</v>
      </c>
      <c r="BC12">
        <v>22</v>
      </c>
      <c r="BD12">
        <v>22</v>
      </c>
      <c r="BE12">
        <v>22</v>
      </c>
      <c r="BF12">
        <v>22</v>
      </c>
      <c r="BG12">
        <v>22</v>
      </c>
      <c r="BH12">
        <v>22</v>
      </c>
      <c r="BI12">
        <v>22</v>
      </c>
      <c r="BJ12">
        <v>22</v>
      </c>
      <c r="BK12">
        <v>22</v>
      </c>
      <c r="BL12">
        <v>22</v>
      </c>
      <c r="BM12">
        <v>22</v>
      </c>
      <c r="BN12">
        <v>22</v>
      </c>
      <c r="BO12">
        <v>22</v>
      </c>
      <c r="BP12">
        <v>22</v>
      </c>
      <c r="BQ12">
        <v>22</v>
      </c>
      <c r="BR12">
        <v>22</v>
      </c>
      <c r="BS12">
        <v>22</v>
      </c>
      <c r="BT12">
        <v>22</v>
      </c>
      <c r="BU12">
        <v>22</v>
      </c>
      <c r="BV12">
        <v>22</v>
      </c>
      <c r="BW12">
        <v>22</v>
      </c>
      <c r="BX12">
        <v>22</v>
      </c>
      <c r="BY12">
        <v>22</v>
      </c>
      <c r="BZ12">
        <v>22</v>
      </c>
      <c r="CA12">
        <v>22</v>
      </c>
      <c r="CB12">
        <v>22</v>
      </c>
      <c r="CC12">
        <v>22</v>
      </c>
      <c r="CD12">
        <v>22</v>
      </c>
      <c r="CE12">
        <v>22</v>
      </c>
      <c r="CF12">
        <v>22</v>
      </c>
      <c r="CG12">
        <v>22</v>
      </c>
      <c r="CH12">
        <v>22</v>
      </c>
      <c r="CI12">
        <v>22</v>
      </c>
      <c r="CJ12">
        <v>22</v>
      </c>
      <c r="CK12">
        <v>22</v>
      </c>
      <c r="CL12">
        <v>22</v>
      </c>
      <c r="CM12">
        <v>22</v>
      </c>
      <c r="CN12">
        <v>22</v>
      </c>
      <c r="CO12">
        <v>22</v>
      </c>
      <c r="CP12">
        <v>22</v>
      </c>
      <c r="CQ12">
        <v>22</v>
      </c>
      <c r="CR12">
        <v>22</v>
      </c>
      <c r="CS12">
        <v>22</v>
      </c>
      <c r="CT12">
        <v>22</v>
      </c>
      <c r="CU12">
        <v>22</v>
      </c>
      <c r="CV12">
        <v>22</v>
      </c>
      <c r="CW12">
        <v>22</v>
      </c>
      <c r="CX12">
        <v>22</v>
      </c>
      <c r="CY12">
        <v>22</v>
      </c>
      <c r="CZ12">
        <v>23</v>
      </c>
      <c r="DA12">
        <v>23</v>
      </c>
      <c r="DB12">
        <v>23</v>
      </c>
      <c r="DC12">
        <v>23</v>
      </c>
      <c r="DD12">
        <v>23</v>
      </c>
      <c r="DE12">
        <v>23</v>
      </c>
      <c r="DF12">
        <v>23</v>
      </c>
      <c r="DG12">
        <v>23</v>
      </c>
      <c r="DH12">
        <v>23</v>
      </c>
      <c r="DI12">
        <v>23</v>
      </c>
      <c r="DJ12">
        <v>23</v>
      </c>
      <c r="DK12">
        <v>23</v>
      </c>
      <c r="DL12">
        <v>23</v>
      </c>
      <c r="DM12">
        <v>23</v>
      </c>
      <c r="DN12">
        <v>23</v>
      </c>
      <c r="DO12">
        <v>23</v>
      </c>
      <c r="DP12">
        <v>23</v>
      </c>
      <c r="DQ12">
        <v>23</v>
      </c>
      <c r="DR12">
        <v>23</v>
      </c>
      <c r="DS12">
        <v>23</v>
      </c>
      <c r="DT12">
        <v>23</v>
      </c>
      <c r="DU12">
        <v>23</v>
      </c>
      <c r="DV12">
        <v>23</v>
      </c>
      <c r="DW12">
        <v>23</v>
      </c>
      <c r="DX12">
        <v>23</v>
      </c>
      <c r="DY12">
        <v>23</v>
      </c>
      <c r="DZ12">
        <v>23</v>
      </c>
      <c r="EA12">
        <v>23</v>
      </c>
      <c r="EB12">
        <v>23</v>
      </c>
      <c r="EC12">
        <v>23</v>
      </c>
      <c r="ED12">
        <v>24</v>
      </c>
      <c r="EE12">
        <v>24</v>
      </c>
      <c r="EF12">
        <v>24</v>
      </c>
      <c r="EG12">
        <v>24</v>
      </c>
      <c r="EH12">
        <v>24</v>
      </c>
      <c r="EI12">
        <v>24</v>
      </c>
      <c r="EJ12">
        <v>24</v>
      </c>
    </row>
    <row r="13" spans="1:140" x14ac:dyDescent="0.25">
      <c r="A13" t="s">
        <v>194</v>
      </c>
      <c r="B13">
        <v>19.600000000000001</v>
      </c>
      <c r="C13">
        <v>19.600000000000001</v>
      </c>
      <c r="D13">
        <v>19.600000000000001</v>
      </c>
      <c r="E13">
        <v>19.600000000000001</v>
      </c>
      <c r="F13">
        <v>19.600000000000001</v>
      </c>
      <c r="G13">
        <v>19.600000000000001</v>
      </c>
      <c r="H13">
        <v>19.600000000000001</v>
      </c>
      <c r="I13">
        <v>19.600000000000001</v>
      </c>
      <c r="J13">
        <v>19.600000000000001</v>
      </c>
      <c r="K13">
        <v>19.600000000000001</v>
      </c>
      <c r="L13">
        <v>19.600000000000001</v>
      </c>
      <c r="M13">
        <v>19.600000000000001</v>
      </c>
      <c r="N13">
        <v>19.600000000000001</v>
      </c>
      <c r="O13">
        <v>19.600000000000001</v>
      </c>
      <c r="P13">
        <v>19.600000000000001</v>
      </c>
      <c r="Q13">
        <v>19.600000000000001</v>
      </c>
      <c r="R13">
        <v>19.600000000000001</v>
      </c>
      <c r="S13">
        <v>19.600000000000001</v>
      </c>
      <c r="T13">
        <v>19.600000000000001</v>
      </c>
      <c r="U13">
        <v>19.600000000000001</v>
      </c>
      <c r="V13">
        <v>19.600000000000001</v>
      </c>
      <c r="W13">
        <v>19.600000000000001</v>
      </c>
      <c r="X13">
        <v>19.600000000000001</v>
      </c>
      <c r="Y13">
        <v>19.600000000000001</v>
      </c>
      <c r="Z13">
        <v>19.600000000000001</v>
      </c>
      <c r="AA13">
        <v>19.600000000000001</v>
      </c>
      <c r="AB13">
        <v>19.600000000000001</v>
      </c>
      <c r="AC13">
        <v>19.600000000000001</v>
      </c>
      <c r="AD13">
        <v>19.600000000000001</v>
      </c>
      <c r="AE13">
        <v>19.600000000000001</v>
      </c>
      <c r="AF13">
        <v>19.600000000000001</v>
      </c>
      <c r="AG13">
        <v>19.600000000000001</v>
      </c>
      <c r="AH13">
        <v>19.600000000000001</v>
      </c>
      <c r="AI13">
        <v>19.600000000000001</v>
      </c>
      <c r="AJ13">
        <v>19.600000000000001</v>
      </c>
      <c r="AK13">
        <v>19.600000000000001</v>
      </c>
      <c r="AL13">
        <v>19.600000000000001</v>
      </c>
      <c r="AM13">
        <v>19.600000000000001</v>
      </c>
      <c r="AN13">
        <v>19.600000000000001</v>
      </c>
      <c r="AO13">
        <v>19.600000000000001</v>
      </c>
      <c r="AP13">
        <v>19.600000000000001</v>
      </c>
      <c r="AQ13">
        <v>19.600000000000001</v>
      </c>
      <c r="AR13">
        <v>19.600000000000001</v>
      </c>
      <c r="AS13">
        <v>19.600000000000001</v>
      </c>
      <c r="AT13">
        <v>19.600000000000001</v>
      </c>
      <c r="AU13">
        <v>19.600000000000001</v>
      </c>
      <c r="AV13">
        <v>19.600000000000001</v>
      </c>
      <c r="AW13">
        <v>19.600000000000001</v>
      </c>
      <c r="AX13">
        <v>19.600000000000001</v>
      </c>
      <c r="AY13">
        <v>19.600000000000001</v>
      </c>
      <c r="AZ13">
        <v>19.600000000000001</v>
      </c>
      <c r="BA13">
        <v>19.600000000000001</v>
      </c>
      <c r="BB13">
        <v>19.600000000000001</v>
      </c>
      <c r="BC13">
        <v>19.600000000000001</v>
      </c>
      <c r="BD13">
        <v>19.600000000000001</v>
      </c>
      <c r="BE13">
        <v>19.600000000000001</v>
      </c>
      <c r="BF13">
        <v>19.600000000000001</v>
      </c>
      <c r="BG13">
        <v>19.600000000000001</v>
      </c>
      <c r="BH13">
        <v>19.600000000000001</v>
      </c>
      <c r="BI13">
        <v>19.600000000000001</v>
      </c>
      <c r="BJ13">
        <v>19.600000000000001</v>
      </c>
      <c r="BK13">
        <v>19.600000000000001</v>
      </c>
      <c r="BL13">
        <v>19.600000000000001</v>
      </c>
      <c r="BM13">
        <v>19.600000000000001</v>
      </c>
      <c r="BN13">
        <v>19.600000000000001</v>
      </c>
      <c r="BO13">
        <v>19.600000000000001</v>
      </c>
      <c r="BP13">
        <v>19.600000000000001</v>
      </c>
      <c r="BQ13">
        <v>19.600000000000001</v>
      </c>
      <c r="BR13">
        <v>19.600000000000001</v>
      </c>
      <c r="BS13">
        <v>19.600000000000001</v>
      </c>
      <c r="BT13">
        <v>19.600000000000001</v>
      </c>
      <c r="BU13">
        <v>19.600000000000001</v>
      </c>
      <c r="BV13">
        <v>19.600000000000001</v>
      </c>
      <c r="BW13">
        <v>19.600000000000001</v>
      </c>
      <c r="BX13">
        <v>19.600000000000001</v>
      </c>
      <c r="BY13">
        <v>19.600000000000001</v>
      </c>
      <c r="BZ13">
        <v>19.600000000000001</v>
      </c>
      <c r="CA13">
        <v>19.600000000000001</v>
      </c>
      <c r="CB13">
        <v>19.600000000000001</v>
      </c>
      <c r="CC13">
        <v>19.600000000000001</v>
      </c>
      <c r="CD13">
        <v>19.600000000000001</v>
      </c>
      <c r="CE13">
        <v>19.600000000000001</v>
      </c>
      <c r="CF13">
        <v>19.600000000000001</v>
      </c>
      <c r="CG13">
        <v>19.600000000000001</v>
      </c>
      <c r="CH13">
        <v>19.600000000000001</v>
      </c>
      <c r="CI13">
        <v>19.600000000000001</v>
      </c>
      <c r="CJ13">
        <v>19.600000000000001</v>
      </c>
      <c r="CK13">
        <v>19.600000000000001</v>
      </c>
      <c r="CL13">
        <v>19.600000000000001</v>
      </c>
      <c r="CM13">
        <v>19.600000000000001</v>
      </c>
      <c r="CN13">
        <v>19.600000000000001</v>
      </c>
      <c r="CO13">
        <v>19.600000000000001</v>
      </c>
      <c r="CP13">
        <v>19.600000000000001</v>
      </c>
      <c r="CQ13">
        <v>19.600000000000001</v>
      </c>
      <c r="CR13">
        <v>19.600000000000001</v>
      </c>
      <c r="CS13">
        <v>19.600000000000001</v>
      </c>
      <c r="CT13">
        <v>19.600000000000001</v>
      </c>
      <c r="CU13">
        <v>19.600000000000001</v>
      </c>
      <c r="CV13">
        <v>19.600000000000001</v>
      </c>
      <c r="CW13">
        <v>19.600000000000001</v>
      </c>
      <c r="CX13">
        <v>19.600000000000001</v>
      </c>
      <c r="CY13">
        <v>19.600000000000001</v>
      </c>
      <c r="CZ13">
        <v>19.600000000000001</v>
      </c>
      <c r="DA13">
        <v>19.600000000000001</v>
      </c>
      <c r="DB13">
        <v>19.600000000000001</v>
      </c>
      <c r="DC13">
        <v>19.600000000000001</v>
      </c>
      <c r="DD13">
        <v>19.600000000000001</v>
      </c>
      <c r="DE13">
        <v>19.600000000000001</v>
      </c>
      <c r="DF13">
        <v>19.600000000000001</v>
      </c>
      <c r="DG13">
        <v>19.600000000000001</v>
      </c>
      <c r="DH13">
        <v>19.600000000000001</v>
      </c>
      <c r="DI13">
        <v>19.600000000000001</v>
      </c>
      <c r="DJ13">
        <v>19.600000000000001</v>
      </c>
      <c r="DK13">
        <v>19.600000000000001</v>
      </c>
      <c r="DL13">
        <v>19.600000000000001</v>
      </c>
      <c r="DM13">
        <v>19.600000000000001</v>
      </c>
      <c r="DN13">
        <v>19.600000000000001</v>
      </c>
      <c r="DO13">
        <v>19.600000000000001</v>
      </c>
      <c r="DP13">
        <v>19.600000000000001</v>
      </c>
      <c r="DQ13">
        <v>19.600000000000001</v>
      </c>
      <c r="DR13">
        <v>19.600000000000001</v>
      </c>
      <c r="DS13">
        <v>19.600000000000001</v>
      </c>
      <c r="DT13">
        <v>19.600000000000001</v>
      </c>
      <c r="DU13">
        <v>19.600000000000001</v>
      </c>
      <c r="DV13">
        <v>19.600000000000001</v>
      </c>
      <c r="DW13">
        <v>19.600000000000001</v>
      </c>
      <c r="DX13">
        <v>19.600000000000001</v>
      </c>
      <c r="DY13">
        <v>19.600000000000001</v>
      </c>
      <c r="DZ13">
        <v>19.600000000000001</v>
      </c>
      <c r="EA13">
        <v>19.600000000000001</v>
      </c>
      <c r="EB13">
        <v>19.600000000000001</v>
      </c>
      <c r="EC13">
        <v>19.600000000000001</v>
      </c>
      <c r="ED13">
        <v>19.600000000000001</v>
      </c>
      <c r="EE13">
        <v>19.600000000000001</v>
      </c>
      <c r="EF13">
        <v>19.600000000000001</v>
      </c>
      <c r="EG13">
        <v>19.600000000000001</v>
      </c>
      <c r="EH13">
        <v>19.600000000000001</v>
      </c>
      <c r="EI13">
        <v>19.600000000000001</v>
      </c>
      <c r="EJ13">
        <v>19.600000000000001</v>
      </c>
    </row>
    <row r="14" spans="1:140" x14ac:dyDescent="0.25">
      <c r="A14" t="s">
        <v>195</v>
      </c>
      <c r="B14">
        <v>16</v>
      </c>
      <c r="C14">
        <v>16</v>
      </c>
      <c r="D14">
        <v>16</v>
      </c>
      <c r="E14">
        <v>16</v>
      </c>
      <c r="F14">
        <v>16</v>
      </c>
      <c r="G14">
        <v>16</v>
      </c>
      <c r="H14">
        <v>16</v>
      </c>
      <c r="I14">
        <v>16</v>
      </c>
      <c r="J14">
        <v>16</v>
      </c>
      <c r="K14">
        <v>16</v>
      </c>
      <c r="L14">
        <v>16</v>
      </c>
      <c r="M14">
        <v>16</v>
      </c>
      <c r="N14">
        <v>16</v>
      </c>
      <c r="O14">
        <v>16</v>
      </c>
      <c r="P14">
        <v>16</v>
      </c>
      <c r="Q14">
        <v>16</v>
      </c>
      <c r="R14">
        <v>16</v>
      </c>
      <c r="S14">
        <v>16</v>
      </c>
      <c r="T14">
        <v>16</v>
      </c>
      <c r="U14">
        <v>16</v>
      </c>
      <c r="V14">
        <v>16</v>
      </c>
      <c r="W14">
        <v>16</v>
      </c>
      <c r="X14">
        <v>16</v>
      </c>
      <c r="Y14">
        <v>16</v>
      </c>
      <c r="Z14">
        <v>16</v>
      </c>
      <c r="AA14">
        <v>16</v>
      </c>
      <c r="AB14">
        <v>16</v>
      </c>
      <c r="AC14">
        <v>16</v>
      </c>
      <c r="AD14">
        <v>16</v>
      </c>
      <c r="AE14">
        <v>16</v>
      </c>
      <c r="AF14">
        <v>16</v>
      </c>
      <c r="AG14">
        <v>16</v>
      </c>
      <c r="AH14">
        <v>16</v>
      </c>
      <c r="AI14">
        <v>16</v>
      </c>
      <c r="AJ14">
        <v>16</v>
      </c>
      <c r="AK14">
        <v>16</v>
      </c>
      <c r="AL14">
        <v>16</v>
      </c>
      <c r="AM14">
        <v>16</v>
      </c>
      <c r="AN14">
        <v>16</v>
      </c>
      <c r="AO14">
        <v>16</v>
      </c>
      <c r="AP14">
        <v>16</v>
      </c>
      <c r="AQ14">
        <v>16</v>
      </c>
      <c r="AR14">
        <v>16</v>
      </c>
      <c r="AS14">
        <v>16</v>
      </c>
      <c r="AT14">
        <v>16</v>
      </c>
      <c r="AU14">
        <v>16</v>
      </c>
      <c r="AV14">
        <v>16</v>
      </c>
      <c r="AW14">
        <v>16</v>
      </c>
      <c r="AX14">
        <v>16</v>
      </c>
      <c r="AY14">
        <v>16</v>
      </c>
      <c r="AZ14">
        <v>16</v>
      </c>
      <c r="BA14">
        <v>16</v>
      </c>
      <c r="BB14">
        <v>16</v>
      </c>
      <c r="BC14">
        <v>16</v>
      </c>
      <c r="BD14">
        <v>16</v>
      </c>
      <c r="BE14">
        <v>16</v>
      </c>
      <c r="BF14">
        <v>16</v>
      </c>
      <c r="BG14">
        <v>16</v>
      </c>
      <c r="BH14">
        <v>16</v>
      </c>
      <c r="BI14">
        <v>16</v>
      </c>
      <c r="BJ14">
        <v>19</v>
      </c>
      <c r="BK14">
        <v>19</v>
      </c>
      <c r="BL14">
        <v>19</v>
      </c>
      <c r="BM14">
        <v>19</v>
      </c>
      <c r="BN14">
        <v>19</v>
      </c>
      <c r="BO14">
        <v>19</v>
      </c>
      <c r="BP14">
        <v>19</v>
      </c>
      <c r="BQ14">
        <v>19</v>
      </c>
      <c r="BR14">
        <v>19</v>
      </c>
      <c r="BS14">
        <v>19</v>
      </c>
      <c r="BT14">
        <v>19</v>
      </c>
      <c r="BU14">
        <v>19</v>
      </c>
      <c r="BV14">
        <v>19</v>
      </c>
      <c r="BW14">
        <v>19</v>
      </c>
      <c r="BX14">
        <v>19</v>
      </c>
      <c r="BY14">
        <v>19</v>
      </c>
      <c r="BZ14">
        <v>19</v>
      </c>
      <c r="CA14">
        <v>19</v>
      </c>
      <c r="CB14">
        <v>19</v>
      </c>
      <c r="CC14">
        <v>19</v>
      </c>
      <c r="CD14">
        <v>19</v>
      </c>
      <c r="CE14">
        <v>19</v>
      </c>
      <c r="CF14">
        <v>19</v>
      </c>
      <c r="CG14">
        <v>19</v>
      </c>
      <c r="CH14">
        <v>19</v>
      </c>
      <c r="CI14">
        <v>19</v>
      </c>
      <c r="CJ14">
        <v>19</v>
      </c>
      <c r="CK14">
        <v>19</v>
      </c>
      <c r="CL14">
        <v>19</v>
      </c>
      <c r="CM14">
        <v>19</v>
      </c>
      <c r="CN14">
        <v>19</v>
      </c>
      <c r="CO14">
        <v>19</v>
      </c>
      <c r="CP14">
        <v>19</v>
      </c>
      <c r="CQ14">
        <v>19</v>
      </c>
      <c r="CR14">
        <v>19</v>
      </c>
      <c r="CS14">
        <v>19</v>
      </c>
      <c r="CT14">
        <v>19</v>
      </c>
      <c r="CU14">
        <v>19</v>
      </c>
      <c r="CV14">
        <v>19</v>
      </c>
      <c r="CW14">
        <v>19</v>
      </c>
      <c r="CX14">
        <v>19</v>
      </c>
      <c r="CY14">
        <v>19</v>
      </c>
      <c r="CZ14">
        <v>19</v>
      </c>
      <c r="DA14">
        <v>19</v>
      </c>
      <c r="DB14">
        <v>19</v>
      </c>
      <c r="DC14">
        <v>19</v>
      </c>
      <c r="DD14">
        <v>19</v>
      </c>
      <c r="DE14">
        <v>19</v>
      </c>
      <c r="DF14">
        <v>19</v>
      </c>
      <c r="DG14">
        <v>19</v>
      </c>
      <c r="DH14">
        <v>19</v>
      </c>
      <c r="DI14">
        <v>19</v>
      </c>
      <c r="DJ14">
        <v>19</v>
      </c>
      <c r="DK14">
        <v>19</v>
      </c>
      <c r="DL14">
        <v>19</v>
      </c>
      <c r="DM14">
        <v>19</v>
      </c>
      <c r="DN14">
        <v>19</v>
      </c>
      <c r="DO14">
        <v>19</v>
      </c>
      <c r="DP14">
        <v>19</v>
      </c>
      <c r="DQ14">
        <v>19</v>
      </c>
      <c r="DR14">
        <v>19</v>
      </c>
      <c r="DS14">
        <v>19</v>
      </c>
      <c r="DT14">
        <v>19</v>
      </c>
      <c r="DU14">
        <v>19</v>
      </c>
      <c r="DV14">
        <v>19</v>
      </c>
      <c r="DW14">
        <v>19</v>
      </c>
      <c r="DX14">
        <v>19</v>
      </c>
      <c r="DY14">
        <v>19</v>
      </c>
      <c r="DZ14">
        <v>19</v>
      </c>
      <c r="EA14">
        <v>19</v>
      </c>
      <c r="EB14">
        <v>19</v>
      </c>
      <c r="EC14">
        <v>19</v>
      </c>
      <c r="ED14">
        <v>19</v>
      </c>
      <c r="EE14">
        <v>19</v>
      </c>
      <c r="EF14">
        <v>19</v>
      </c>
      <c r="EG14">
        <v>19</v>
      </c>
      <c r="EH14">
        <v>19</v>
      </c>
      <c r="EI14">
        <v>19</v>
      </c>
      <c r="EJ14">
        <v>19</v>
      </c>
    </row>
    <row r="15" spans="1:140" x14ac:dyDescent="0.25">
      <c r="A15" t="s">
        <v>196</v>
      </c>
      <c r="B15">
        <v>18</v>
      </c>
      <c r="C15">
        <v>18</v>
      </c>
      <c r="D15">
        <v>18</v>
      </c>
      <c r="E15">
        <v>18</v>
      </c>
      <c r="F15">
        <v>18</v>
      </c>
      <c r="G15">
        <v>18</v>
      </c>
      <c r="H15">
        <v>18</v>
      </c>
      <c r="I15">
        <v>18</v>
      </c>
      <c r="J15">
        <v>18</v>
      </c>
      <c r="K15">
        <v>18</v>
      </c>
      <c r="L15">
        <v>18</v>
      </c>
      <c r="M15">
        <v>18</v>
      </c>
      <c r="N15">
        <v>18</v>
      </c>
      <c r="O15">
        <v>18</v>
      </c>
      <c r="P15">
        <v>18</v>
      </c>
      <c r="Q15">
        <v>18</v>
      </c>
      <c r="R15">
        <v>18</v>
      </c>
      <c r="S15">
        <v>18</v>
      </c>
      <c r="T15">
        <v>18</v>
      </c>
      <c r="U15">
        <v>18</v>
      </c>
      <c r="V15">
        <v>18</v>
      </c>
      <c r="W15">
        <v>18</v>
      </c>
      <c r="X15">
        <v>18</v>
      </c>
      <c r="Y15">
        <v>18</v>
      </c>
      <c r="Z15">
        <v>18</v>
      </c>
      <c r="AA15">
        <v>18</v>
      </c>
      <c r="AB15">
        <v>18</v>
      </c>
      <c r="AC15">
        <v>18</v>
      </c>
      <c r="AD15">
        <v>18</v>
      </c>
      <c r="AE15">
        <v>18</v>
      </c>
      <c r="AF15">
        <v>18</v>
      </c>
      <c r="AG15">
        <v>18</v>
      </c>
      <c r="AH15">
        <v>18</v>
      </c>
      <c r="AI15">
        <v>18</v>
      </c>
      <c r="AJ15">
        <v>18</v>
      </c>
      <c r="AK15">
        <v>18</v>
      </c>
      <c r="AL15">
        <v>18</v>
      </c>
      <c r="AM15">
        <v>18</v>
      </c>
      <c r="AN15">
        <v>18</v>
      </c>
      <c r="AO15">
        <v>19</v>
      </c>
      <c r="AP15">
        <v>19</v>
      </c>
      <c r="AQ15">
        <v>19</v>
      </c>
      <c r="AR15">
        <v>19</v>
      </c>
      <c r="AS15">
        <v>19</v>
      </c>
      <c r="AT15">
        <v>19</v>
      </c>
      <c r="AU15">
        <v>19</v>
      </c>
      <c r="AV15">
        <v>19</v>
      </c>
      <c r="AW15">
        <v>19</v>
      </c>
      <c r="AX15">
        <v>19</v>
      </c>
      <c r="AY15">
        <v>19</v>
      </c>
      <c r="AZ15">
        <v>19</v>
      </c>
      <c r="BA15">
        <v>19</v>
      </c>
      <c r="BB15">
        <v>19</v>
      </c>
      <c r="BC15">
        <v>19</v>
      </c>
      <c r="BD15">
        <v>19</v>
      </c>
      <c r="BE15">
        <v>19</v>
      </c>
      <c r="BF15">
        <v>19</v>
      </c>
      <c r="BG15">
        <v>19</v>
      </c>
      <c r="BH15">
        <v>19</v>
      </c>
      <c r="BI15">
        <v>19</v>
      </c>
      <c r="BJ15">
        <v>19</v>
      </c>
      <c r="BK15">
        <v>19</v>
      </c>
      <c r="BL15">
        <v>19</v>
      </c>
      <c r="BM15">
        <v>19</v>
      </c>
      <c r="BN15">
        <v>19</v>
      </c>
      <c r="BO15">
        <v>19</v>
      </c>
      <c r="BP15">
        <v>19</v>
      </c>
      <c r="BQ15">
        <v>19</v>
      </c>
      <c r="BR15">
        <v>19</v>
      </c>
      <c r="BS15">
        <v>19</v>
      </c>
      <c r="BT15">
        <v>19</v>
      </c>
      <c r="BU15">
        <v>19</v>
      </c>
      <c r="BV15">
        <v>19</v>
      </c>
      <c r="BW15">
        <v>19</v>
      </c>
      <c r="BX15">
        <v>19</v>
      </c>
      <c r="BY15">
        <v>19</v>
      </c>
      <c r="BZ15">
        <v>19</v>
      </c>
      <c r="CA15">
        <v>19</v>
      </c>
      <c r="CB15">
        <v>19</v>
      </c>
      <c r="CC15">
        <v>19</v>
      </c>
      <c r="CD15">
        <v>19</v>
      </c>
      <c r="CE15">
        <v>19</v>
      </c>
      <c r="CF15">
        <v>19</v>
      </c>
      <c r="CG15">
        <v>19</v>
      </c>
      <c r="CH15">
        <v>19</v>
      </c>
      <c r="CI15">
        <v>19</v>
      </c>
      <c r="CJ15">
        <v>19</v>
      </c>
      <c r="CK15">
        <v>19</v>
      </c>
      <c r="CL15">
        <v>19</v>
      </c>
      <c r="CM15">
        <v>19</v>
      </c>
      <c r="CN15">
        <v>19</v>
      </c>
      <c r="CO15">
        <v>19</v>
      </c>
      <c r="CP15">
        <v>19</v>
      </c>
      <c r="CQ15">
        <v>19</v>
      </c>
      <c r="CR15">
        <v>19</v>
      </c>
      <c r="CS15">
        <v>19</v>
      </c>
      <c r="CT15">
        <v>19</v>
      </c>
      <c r="CU15">
        <v>19</v>
      </c>
      <c r="CV15">
        <v>21</v>
      </c>
      <c r="CW15">
        <v>21</v>
      </c>
      <c r="CX15">
        <v>21</v>
      </c>
      <c r="CY15">
        <v>21</v>
      </c>
      <c r="CZ15">
        <v>23</v>
      </c>
      <c r="DA15">
        <v>23</v>
      </c>
      <c r="DB15">
        <v>23</v>
      </c>
      <c r="DC15">
        <v>23</v>
      </c>
      <c r="DD15">
        <v>23</v>
      </c>
      <c r="DE15">
        <v>23</v>
      </c>
      <c r="DF15">
        <v>23</v>
      </c>
      <c r="DG15">
        <v>23</v>
      </c>
      <c r="DH15">
        <v>23</v>
      </c>
      <c r="DI15">
        <v>23</v>
      </c>
      <c r="DJ15">
        <v>23</v>
      </c>
      <c r="DK15">
        <v>23</v>
      </c>
      <c r="DL15">
        <v>23</v>
      </c>
      <c r="DM15">
        <v>23</v>
      </c>
      <c r="DN15">
        <v>23</v>
      </c>
      <c r="DO15">
        <v>23</v>
      </c>
      <c r="DP15">
        <v>23</v>
      </c>
      <c r="DQ15">
        <v>23</v>
      </c>
      <c r="DR15">
        <v>23</v>
      </c>
      <c r="DS15">
        <v>23</v>
      </c>
      <c r="DT15">
        <v>23</v>
      </c>
      <c r="DU15">
        <v>23</v>
      </c>
      <c r="DV15">
        <v>23</v>
      </c>
      <c r="DW15">
        <v>23</v>
      </c>
      <c r="DX15">
        <v>23</v>
      </c>
      <c r="DY15">
        <v>23</v>
      </c>
      <c r="DZ15">
        <v>23</v>
      </c>
      <c r="EA15">
        <v>23</v>
      </c>
      <c r="EB15">
        <v>23</v>
      </c>
      <c r="EC15">
        <v>23</v>
      </c>
      <c r="ED15">
        <v>23</v>
      </c>
      <c r="EE15">
        <v>23</v>
      </c>
      <c r="EF15">
        <v>23</v>
      </c>
      <c r="EG15">
        <v>23</v>
      </c>
      <c r="EH15">
        <v>23</v>
      </c>
      <c r="EI15">
        <v>23</v>
      </c>
      <c r="EJ15">
        <v>23</v>
      </c>
    </row>
    <row r="16" spans="1:140" x14ac:dyDescent="0.25">
      <c r="A16" t="s">
        <v>197</v>
      </c>
      <c r="B16">
        <v>25</v>
      </c>
      <c r="C16">
        <v>25</v>
      </c>
      <c r="D16">
        <v>25</v>
      </c>
      <c r="E16">
        <v>25</v>
      </c>
      <c r="F16">
        <v>25</v>
      </c>
      <c r="G16">
        <v>25</v>
      </c>
      <c r="H16">
        <v>25</v>
      </c>
      <c r="I16">
        <v>25</v>
      </c>
      <c r="J16">
        <v>25</v>
      </c>
      <c r="K16">
        <v>25</v>
      </c>
      <c r="L16">
        <v>25</v>
      </c>
      <c r="M16">
        <v>25</v>
      </c>
      <c r="N16">
        <v>25</v>
      </c>
      <c r="O16">
        <v>25</v>
      </c>
      <c r="P16">
        <v>25</v>
      </c>
      <c r="Q16">
        <v>25</v>
      </c>
      <c r="R16">
        <v>25</v>
      </c>
      <c r="S16">
        <v>25</v>
      </c>
      <c r="T16">
        <v>25</v>
      </c>
      <c r="U16">
        <v>25</v>
      </c>
      <c r="V16">
        <v>25</v>
      </c>
      <c r="W16">
        <v>25</v>
      </c>
      <c r="X16">
        <v>25</v>
      </c>
      <c r="Y16">
        <v>25</v>
      </c>
      <c r="Z16">
        <v>25</v>
      </c>
      <c r="AA16">
        <v>25</v>
      </c>
      <c r="AB16">
        <v>25</v>
      </c>
      <c r="AC16">
        <v>25</v>
      </c>
      <c r="AD16">
        <v>25</v>
      </c>
      <c r="AE16">
        <v>25</v>
      </c>
      <c r="AF16">
        <v>25</v>
      </c>
      <c r="AG16">
        <v>25</v>
      </c>
      <c r="AH16">
        <v>25</v>
      </c>
      <c r="AI16">
        <v>25</v>
      </c>
      <c r="AJ16">
        <v>25</v>
      </c>
      <c r="AK16">
        <v>25</v>
      </c>
      <c r="AL16">
        <v>25</v>
      </c>
      <c r="AM16">
        <v>25</v>
      </c>
      <c r="AN16">
        <v>25</v>
      </c>
      <c r="AO16">
        <v>25</v>
      </c>
      <c r="AP16">
        <v>25</v>
      </c>
      <c r="AQ16">
        <v>25</v>
      </c>
      <c r="AR16">
        <v>25</v>
      </c>
      <c r="AS16">
        <v>25</v>
      </c>
      <c r="AT16">
        <v>25</v>
      </c>
      <c r="AU16">
        <v>25</v>
      </c>
      <c r="AV16">
        <v>25</v>
      </c>
      <c r="AW16">
        <v>25</v>
      </c>
      <c r="AX16">
        <v>20</v>
      </c>
      <c r="AY16">
        <v>20</v>
      </c>
      <c r="AZ16">
        <v>20</v>
      </c>
      <c r="BA16">
        <v>20</v>
      </c>
      <c r="BB16">
        <v>20</v>
      </c>
      <c r="BC16">
        <v>20</v>
      </c>
      <c r="BD16">
        <v>20</v>
      </c>
      <c r="BE16">
        <v>20</v>
      </c>
      <c r="BF16">
        <v>20</v>
      </c>
      <c r="BG16">
        <v>20</v>
      </c>
      <c r="BH16">
        <v>20</v>
      </c>
      <c r="BI16">
        <v>20</v>
      </c>
      <c r="BJ16">
        <v>20</v>
      </c>
      <c r="BK16">
        <v>20</v>
      </c>
      <c r="BL16">
        <v>20</v>
      </c>
      <c r="BM16">
        <v>20</v>
      </c>
      <c r="BN16">
        <v>20</v>
      </c>
      <c r="BO16">
        <v>20</v>
      </c>
      <c r="BP16">
        <v>20</v>
      </c>
      <c r="BQ16">
        <v>20</v>
      </c>
      <c r="BR16">
        <v>20</v>
      </c>
      <c r="BS16">
        <v>20</v>
      </c>
      <c r="BT16">
        <v>20</v>
      </c>
      <c r="BU16">
        <v>20</v>
      </c>
      <c r="BV16">
        <v>20</v>
      </c>
      <c r="BW16">
        <v>20</v>
      </c>
      <c r="BX16">
        <v>20</v>
      </c>
      <c r="BY16">
        <v>20</v>
      </c>
      <c r="BZ16">
        <v>20</v>
      </c>
      <c r="CA16">
        <v>20</v>
      </c>
      <c r="CB16">
        <v>20</v>
      </c>
      <c r="CC16">
        <v>20</v>
      </c>
      <c r="CD16">
        <v>20</v>
      </c>
      <c r="CE16">
        <v>20</v>
      </c>
      <c r="CF16">
        <v>20</v>
      </c>
      <c r="CG16">
        <v>20</v>
      </c>
      <c r="CH16">
        <v>20</v>
      </c>
      <c r="CI16">
        <v>20</v>
      </c>
      <c r="CJ16">
        <v>20</v>
      </c>
      <c r="CK16">
        <v>20</v>
      </c>
      <c r="CL16">
        <v>20</v>
      </c>
      <c r="CM16">
        <v>20</v>
      </c>
      <c r="CN16">
        <v>25</v>
      </c>
      <c r="CO16">
        <v>25</v>
      </c>
      <c r="CP16">
        <v>25</v>
      </c>
      <c r="CQ16">
        <v>25</v>
      </c>
      <c r="CR16">
        <v>25</v>
      </c>
      <c r="CS16">
        <v>25</v>
      </c>
      <c r="CT16">
        <v>25</v>
      </c>
      <c r="CU16">
        <v>25</v>
      </c>
      <c r="CV16">
        <v>25</v>
      </c>
      <c r="CW16">
        <v>25</v>
      </c>
      <c r="CX16">
        <v>25</v>
      </c>
      <c r="CY16">
        <v>25</v>
      </c>
      <c r="CZ16">
        <v>25</v>
      </c>
      <c r="DA16">
        <v>25</v>
      </c>
      <c r="DB16">
        <v>25</v>
      </c>
      <c r="DC16">
        <v>25</v>
      </c>
      <c r="DD16">
        <v>25</v>
      </c>
      <c r="DE16">
        <v>25</v>
      </c>
      <c r="DF16">
        <v>25</v>
      </c>
      <c r="DG16">
        <v>25</v>
      </c>
      <c r="DH16">
        <v>25</v>
      </c>
      <c r="DI16">
        <v>25</v>
      </c>
      <c r="DJ16">
        <v>25</v>
      </c>
      <c r="DK16">
        <v>25</v>
      </c>
      <c r="DL16">
        <v>25</v>
      </c>
      <c r="DM16">
        <v>25</v>
      </c>
      <c r="DN16">
        <v>25</v>
      </c>
      <c r="DO16">
        <v>25</v>
      </c>
      <c r="DP16">
        <v>25</v>
      </c>
      <c r="DQ16">
        <v>25</v>
      </c>
      <c r="DR16">
        <v>27</v>
      </c>
      <c r="DS16">
        <v>27</v>
      </c>
      <c r="DT16">
        <v>27</v>
      </c>
      <c r="DU16">
        <v>27</v>
      </c>
      <c r="DV16">
        <v>27</v>
      </c>
      <c r="DW16">
        <v>27</v>
      </c>
      <c r="DX16">
        <v>27</v>
      </c>
      <c r="DY16">
        <v>27</v>
      </c>
      <c r="DZ16">
        <v>27</v>
      </c>
      <c r="EA16">
        <v>27</v>
      </c>
      <c r="EB16">
        <v>27</v>
      </c>
      <c r="EC16">
        <v>27</v>
      </c>
      <c r="ED16">
        <v>27</v>
      </c>
      <c r="EE16">
        <v>27</v>
      </c>
      <c r="EF16">
        <v>27</v>
      </c>
      <c r="EG16">
        <v>27</v>
      </c>
      <c r="EH16">
        <v>27</v>
      </c>
      <c r="EI16">
        <v>27</v>
      </c>
      <c r="EJ16">
        <v>27</v>
      </c>
    </row>
    <row r="17" spans="1:140" x14ac:dyDescent="0.25">
      <c r="A17" t="s">
        <v>199</v>
      </c>
      <c r="B17">
        <v>20</v>
      </c>
      <c r="C17">
        <v>20</v>
      </c>
      <c r="D17">
        <v>21</v>
      </c>
      <c r="E17">
        <v>21</v>
      </c>
      <c r="F17">
        <v>21</v>
      </c>
      <c r="G17">
        <v>21</v>
      </c>
      <c r="H17">
        <v>21</v>
      </c>
      <c r="I17">
        <v>21</v>
      </c>
      <c r="J17">
        <v>21</v>
      </c>
      <c r="K17">
        <v>21</v>
      </c>
      <c r="L17">
        <v>21</v>
      </c>
      <c r="M17">
        <v>21</v>
      </c>
      <c r="N17">
        <v>21</v>
      </c>
      <c r="O17">
        <v>21</v>
      </c>
      <c r="P17">
        <v>21</v>
      </c>
      <c r="Q17">
        <v>21</v>
      </c>
      <c r="R17">
        <v>21</v>
      </c>
      <c r="S17">
        <v>21</v>
      </c>
      <c r="T17">
        <v>21</v>
      </c>
      <c r="U17">
        <v>21</v>
      </c>
      <c r="V17">
        <v>21</v>
      </c>
      <c r="W17">
        <v>21</v>
      </c>
      <c r="X17">
        <v>21</v>
      </c>
      <c r="Y17">
        <v>21</v>
      </c>
      <c r="Z17">
        <v>21</v>
      </c>
      <c r="AA17">
        <v>21</v>
      </c>
      <c r="AB17">
        <v>21</v>
      </c>
      <c r="AC17">
        <v>21</v>
      </c>
      <c r="AD17">
        <v>21</v>
      </c>
      <c r="AE17">
        <v>21</v>
      </c>
      <c r="AF17">
        <v>21</v>
      </c>
      <c r="AG17">
        <v>21</v>
      </c>
      <c r="AH17">
        <v>21</v>
      </c>
      <c r="AI17">
        <v>21</v>
      </c>
      <c r="AJ17">
        <v>21</v>
      </c>
      <c r="AK17">
        <v>21</v>
      </c>
      <c r="AL17">
        <v>21</v>
      </c>
      <c r="AM17">
        <v>21</v>
      </c>
      <c r="AN17">
        <v>21</v>
      </c>
      <c r="AO17">
        <v>21</v>
      </c>
      <c r="AP17">
        <v>21</v>
      </c>
      <c r="AQ17">
        <v>21</v>
      </c>
      <c r="AR17">
        <v>21</v>
      </c>
      <c r="AS17">
        <v>21</v>
      </c>
      <c r="AT17">
        <v>21</v>
      </c>
      <c r="AU17">
        <v>21</v>
      </c>
      <c r="AV17">
        <v>21</v>
      </c>
      <c r="AW17">
        <v>21</v>
      </c>
      <c r="AX17">
        <v>21</v>
      </c>
      <c r="AY17">
        <v>21</v>
      </c>
      <c r="AZ17">
        <v>21</v>
      </c>
      <c r="BA17">
        <v>21</v>
      </c>
      <c r="BB17">
        <v>21</v>
      </c>
      <c r="BC17">
        <v>21</v>
      </c>
      <c r="BD17">
        <v>21</v>
      </c>
      <c r="BE17">
        <v>21</v>
      </c>
      <c r="BF17">
        <v>21</v>
      </c>
      <c r="BG17">
        <v>21</v>
      </c>
      <c r="BH17">
        <v>21</v>
      </c>
      <c r="BI17">
        <v>21</v>
      </c>
      <c r="BJ17">
        <v>21</v>
      </c>
      <c r="BK17">
        <v>21</v>
      </c>
      <c r="BL17">
        <v>21</v>
      </c>
      <c r="BM17">
        <v>21</v>
      </c>
      <c r="BN17">
        <v>21</v>
      </c>
      <c r="BO17">
        <v>21</v>
      </c>
      <c r="BP17">
        <v>21</v>
      </c>
      <c r="BQ17">
        <v>21</v>
      </c>
      <c r="BR17">
        <v>21</v>
      </c>
      <c r="BS17">
        <v>21</v>
      </c>
      <c r="BT17">
        <v>21</v>
      </c>
      <c r="BU17">
        <v>21</v>
      </c>
      <c r="BV17">
        <v>21</v>
      </c>
      <c r="BW17">
        <v>21</v>
      </c>
      <c r="BX17">
        <v>21</v>
      </c>
      <c r="BY17">
        <v>21</v>
      </c>
      <c r="BZ17">
        <v>21</v>
      </c>
      <c r="CA17">
        <v>21</v>
      </c>
      <c r="CB17">
        <v>21</v>
      </c>
      <c r="CC17">
        <v>21</v>
      </c>
      <c r="CD17">
        <v>21</v>
      </c>
      <c r="CE17">
        <v>21</v>
      </c>
      <c r="CF17">
        <v>21</v>
      </c>
      <c r="CG17">
        <v>21.5</v>
      </c>
      <c r="CH17">
        <v>21.5</v>
      </c>
      <c r="CI17">
        <v>21.5</v>
      </c>
      <c r="CJ17">
        <v>21.5</v>
      </c>
      <c r="CK17">
        <v>21.5</v>
      </c>
      <c r="CL17">
        <v>21.5</v>
      </c>
      <c r="CM17">
        <v>21.5</v>
      </c>
      <c r="CN17">
        <v>21.5</v>
      </c>
      <c r="CO17">
        <v>21.5</v>
      </c>
      <c r="CP17">
        <v>21.5</v>
      </c>
      <c r="CQ17">
        <v>21.5</v>
      </c>
      <c r="CR17">
        <v>21.5</v>
      </c>
      <c r="CS17">
        <v>21.5</v>
      </c>
      <c r="CT17">
        <v>21</v>
      </c>
      <c r="CU17">
        <v>21</v>
      </c>
      <c r="CV17">
        <v>21</v>
      </c>
      <c r="CW17">
        <v>21</v>
      </c>
      <c r="CX17">
        <v>21</v>
      </c>
      <c r="CY17">
        <v>21</v>
      </c>
      <c r="CZ17">
        <v>21</v>
      </c>
      <c r="DA17">
        <v>21</v>
      </c>
      <c r="DB17">
        <v>21</v>
      </c>
      <c r="DC17">
        <v>21</v>
      </c>
      <c r="DD17">
        <v>21</v>
      </c>
      <c r="DE17">
        <v>21</v>
      </c>
      <c r="DF17">
        <v>21</v>
      </c>
      <c r="DG17">
        <v>21</v>
      </c>
      <c r="DH17">
        <v>21</v>
      </c>
      <c r="DI17">
        <v>21</v>
      </c>
      <c r="DJ17">
        <v>21</v>
      </c>
      <c r="DK17">
        <v>21</v>
      </c>
      <c r="DL17">
        <v>21</v>
      </c>
      <c r="DM17">
        <v>21</v>
      </c>
      <c r="DN17">
        <v>21</v>
      </c>
      <c r="DO17">
        <v>21</v>
      </c>
      <c r="DP17">
        <v>21</v>
      </c>
      <c r="DQ17">
        <v>21</v>
      </c>
      <c r="DR17">
        <v>23</v>
      </c>
      <c r="DS17">
        <v>23</v>
      </c>
      <c r="DT17">
        <v>23</v>
      </c>
      <c r="DU17">
        <v>23</v>
      </c>
      <c r="DV17">
        <v>23</v>
      </c>
      <c r="DW17">
        <v>23</v>
      </c>
      <c r="DX17">
        <v>23</v>
      </c>
      <c r="DY17">
        <v>23</v>
      </c>
      <c r="DZ17">
        <v>23</v>
      </c>
      <c r="EA17">
        <v>23</v>
      </c>
      <c r="EB17">
        <v>23</v>
      </c>
      <c r="EC17">
        <v>23</v>
      </c>
      <c r="ED17">
        <v>23</v>
      </c>
      <c r="EE17">
        <v>23</v>
      </c>
      <c r="EF17">
        <v>23</v>
      </c>
      <c r="EG17">
        <v>23</v>
      </c>
      <c r="EH17">
        <v>23</v>
      </c>
      <c r="EI17">
        <v>23</v>
      </c>
      <c r="EJ17">
        <v>23</v>
      </c>
    </row>
    <row r="18" spans="1:140" x14ac:dyDescent="0.25">
      <c r="A18" t="s">
        <v>201</v>
      </c>
      <c r="B18">
        <v>20</v>
      </c>
      <c r="C18">
        <v>20</v>
      </c>
      <c r="D18">
        <v>20</v>
      </c>
      <c r="E18">
        <v>20</v>
      </c>
      <c r="F18">
        <v>20</v>
      </c>
      <c r="G18">
        <v>20</v>
      </c>
      <c r="H18">
        <v>20</v>
      </c>
      <c r="I18">
        <v>20</v>
      </c>
      <c r="J18">
        <v>20</v>
      </c>
      <c r="K18">
        <v>20</v>
      </c>
      <c r="L18">
        <v>20</v>
      </c>
      <c r="M18">
        <v>20</v>
      </c>
      <c r="N18">
        <v>20</v>
      </c>
      <c r="O18">
        <v>20</v>
      </c>
      <c r="P18">
        <v>20</v>
      </c>
      <c r="Q18">
        <v>20</v>
      </c>
      <c r="R18">
        <v>20</v>
      </c>
      <c r="S18">
        <v>20</v>
      </c>
      <c r="T18">
        <v>20</v>
      </c>
      <c r="U18">
        <v>20</v>
      </c>
      <c r="V18">
        <v>20</v>
      </c>
      <c r="W18">
        <v>20</v>
      </c>
      <c r="X18">
        <v>20</v>
      </c>
      <c r="Y18">
        <v>20</v>
      </c>
      <c r="Z18">
        <v>20</v>
      </c>
      <c r="AA18">
        <v>20</v>
      </c>
      <c r="AB18">
        <v>20</v>
      </c>
      <c r="AC18">
        <v>20</v>
      </c>
      <c r="AD18">
        <v>20</v>
      </c>
      <c r="AE18">
        <v>20</v>
      </c>
      <c r="AF18">
        <v>20</v>
      </c>
      <c r="AG18">
        <v>20</v>
      </c>
      <c r="AH18">
        <v>20</v>
      </c>
      <c r="AI18">
        <v>20</v>
      </c>
      <c r="AJ18">
        <v>20</v>
      </c>
      <c r="AK18">
        <v>20</v>
      </c>
      <c r="AL18">
        <v>20</v>
      </c>
      <c r="AM18">
        <v>20</v>
      </c>
      <c r="AN18">
        <v>20</v>
      </c>
      <c r="AO18">
        <v>20</v>
      </c>
      <c r="AP18">
        <v>20</v>
      </c>
      <c r="AQ18">
        <v>20</v>
      </c>
      <c r="AR18">
        <v>20</v>
      </c>
      <c r="AS18">
        <v>20</v>
      </c>
      <c r="AT18">
        <v>20</v>
      </c>
      <c r="AU18">
        <v>20</v>
      </c>
      <c r="AV18">
        <v>20</v>
      </c>
      <c r="AW18">
        <v>20</v>
      </c>
      <c r="AX18">
        <v>20</v>
      </c>
      <c r="AY18">
        <v>20</v>
      </c>
      <c r="AZ18">
        <v>20</v>
      </c>
      <c r="BA18">
        <v>20</v>
      </c>
      <c r="BB18">
        <v>20</v>
      </c>
      <c r="BC18">
        <v>20</v>
      </c>
      <c r="BD18">
        <v>20</v>
      </c>
      <c r="BE18">
        <v>20</v>
      </c>
      <c r="BF18">
        <v>20</v>
      </c>
      <c r="BG18">
        <v>20</v>
      </c>
      <c r="BH18">
        <v>20</v>
      </c>
      <c r="BI18">
        <v>20</v>
      </c>
      <c r="BJ18">
        <v>20</v>
      </c>
      <c r="BK18">
        <v>20</v>
      </c>
      <c r="BL18">
        <v>20</v>
      </c>
      <c r="BM18">
        <v>20</v>
      </c>
      <c r="BN18">
        <v>20</v>
      </c>
      <c r="BO18">
        <v>20</v>
      </c>
      <c r="BP18">
        <v>20</v>
      </c>
      <c r="BQ18">
        <v>20</v>
      </c>
      <c r="BR18">
        <v>20</v>
      </c>
      <c r="BS18">
        <v>20</v>
      </c>
      <c r="BT18">
        <v>20</v>
      </c>
      <c r="BU18">
        <v>20</v>
      </c>
      <c r="BV18">
        <v>20</v>
      </c>
      <c r="BW18">
        <v>20</v>
      </c>
      <c r="BX18">
        <v>20</v>
      </c>
      <c r="BY18">
        <v>20</v>
      </c>
      <c r="BZ18">
        <v>20</v>
      </c>
      <c r="CA18">
        <v>20</v>
      </c>
      <c r="CB18">
        <v>20</v>
      </c>
      <c r="CC18">
        <v>20</v>
      </c>
      <c r="CD18">
        <v>20</v>
      </c>
      <c r="CE18">
        <v>20</v>
      </c>
      <c r="CF18">
        <v>20</v>
      </c>
      <c r="CG18">
        <v>20</v>
      </c>
      <c r="CH18">
        <v>20</v>
      </c>
      <c r="CI18">
        <v>20</v>
      </c>
      <c r="CJ18">
        <v>20</v>
      </c>
      <c r="CK18">
        <v>20</v>
      </c>
      <c r="CL18">
        <v>20</v>
      </c>
      <c r="CM18">
        <v>20</v>
      </c>
      <c r="CN18">
        <v>20</v>
      </c>
      <c r="CO18">
        <v>20</v>
      </c>
      <c r="CP18">
        <v>20</v>
      </c>
      <c r="CQ18">
        <v>20</v>
      </c>
      <c r="CR18">
        <v>20</v>
      </c>
      <c r="CS18">
        <v>20</v>
      </c>
      <c r="CT18">
        <v>20</v>
      </c>
      <c r="CU18">
        <v>20</v>
      </c>
      <c r="CV18">
        <v>20</v>
      </c>
      <c r="CW18">
        <v>20</v>
      </c>
      <c r="CX18">
        <v>20</v>
      </c>
      <c r="CY18">
        <v>20</v>
      </c>
      <c r="CZ18">
        <v>20</v>
      </c>
      <c r="DA18">
        <v>20</v>
      </c>
      <c r="DB18">
        <v>20</v>
      </c>
      <c r="DC18">
        <v>20</v>
      </c>
      <c r="DD18">
        <v>20</v>
      </c>
      <c r="DE18">
        <v>20</v>
      </c>
      <c r="DF18">
        <v>20</v>
      </c>
      <c r="DG18">
        <v>20</v>
      </c>
      <c r="DH18">
        <v>20</v>
      </c>
      <c r="DI18">
        <v>20</v>
      </c>
      <c r="DJ18">
        <v>20</v>
      </c>
      <c r="DK18">
        <v>20</v>
      </c>
      <c r="DL18">
        <v>20</v>
      </c>
      <c r="DM18">
        <v>20</v>
      </c>
      <c r="DN18">
        <v>21</v>
      </c>
      <c r="DO18">
        <v>21</v>
      </c>
      <c r="DP18">
        <v>21</v>
      </c>
      <c r="DQ18">
        <v>21</v>
      </c>
      <c r="DR18">
        <v>21</v>
      </c>
      <c r="DS18">
        <v>21</v>
      </c>
      <c r="DT18">
        <v>21</v>
      </c>
      <c r="DU18">
        <v>21</v>
      </c>
      <c r="DV18">
        <v>21</v>
      </c>
      <c r="DW18">
        <v>21</v>
      </c>
      <c r="DX18">
        <v>21</v>
      </c>
      <c r="DY18">
        <v>21</v>
      </c>
      <c r="DZ18">
        <v>21</v>
      </c>
      <c r="EA18">
        <v>21</v>
      </c>
      <c r="EB18">
        <v>21</v>
      </c>
      <c r="EC18">
        <v>21</v>
      </c>
      <c r="ED18">
        <v>21</v>
      </c>
      <c r="EE18">
        <v>21</v>
      </c>
      <c r="EF18">
        <v>21</v>
      </c>
      <c r="EG18">
        <v>21</v>
      </c>
      <c r="EH18">
        <v>21</v>
      </c>
      <c r="EI18">
        <v>21</v>
      </c>
      <c r="EJ18">
        <v>22</v>
      </c>
    </row>
    <row r="19" spans="1:140" x14ac:dyDescent="0.25">
      <c r="A19" t="s">
        <v>204</v>
      </c>
      <c r="B19">
        <v>18</v>
      </c>
      <c r="C19">
        <v>18</v>
      </c>
      <c r="D19">
        <v>18</v>
      </c>
      <c r="E19">
        <v>18</v>
      </c>
      <c r="F19">
        <v>18</v>
      </c>
      <c r="G19">
        <v>18</v>
      </c>
      <c r="H19">
        <v>18</v>
      </c>
      <c r="I19">
        <v>18</v>
      </c>
      <c r="J19">
        <v>18</v>
      </c>
      <c r="K19">
        <v>18</v>
      </c>
      <c r="L19">
        <v>18</v>
      </c>
      <c r="M19">
        <v>18</v>
      </c>
      <c r="N19">
        <v>18</v>
      </c>
      <c r="O19">
        <v>18</v>
      </c>
      <c r="P19">
        <v>18</v>
      </c>
      <c r="Q19">
        <v>18</v>
      </c>
      <c r="R19">
        <v>18</v>
      </c>
      <c r="S19">
        <v>18</v>
      </c>
      <c r="T19">
        <v>18</v>
      </c>
      <c r="U19">
        <v>18</v>
      </c>
      <c r="V19">
        <v>18</v>
      </c>
      <c r="W19">
        <v>18</v>
      </c>
      <c r="X19">
        <v>18</v>
      </c>
      <c r="Y19">
        <v>18</v>
      </c>
      <c r="Z19">
        <v>18</v>
      </c>
      <c r="AA19">
        <v>18</v>
      </c>
      <c r="AB19">
        <v>18</v>
      </c>
      <c r="AC19">
        <v>18</v>
      </c>
      <c r="AD19">
        <v>18</v>
      </c>
      <c r="AE19">
        <v>18</v>
      </c>
      <c r="AF19">
        <v>18</v>
      </c>
      <c r="AG19">
        <v>18</v>
      </c>
      <c r="AH19">
        <v>18</v>
      </c>
      <c r="AI19">
        <v>18</v>
      </c>
      <c r="AJ19">
        <v>18</v>
      </c>
      <c r="AK19">
        <v>18</v>
      </c>
      <c r="AL19">
        <v>18</v>
      </c>
      <c r="AM19">
        <v>18</v>
      </c>
      <c r="AN19">
        <v>18</v>
      </c>
      <c r="AO19">
        <v>18</v>
      </c>
      <c r="AP19">
        <v>18</v>
      </c>
      <c r="AQ19">
        <v>18</v>
      </c>
      <c r="AR19">
        <v>18</v>
      </c>
      <c r="AS19">
        <v>18</v>
      </c>
      <c r="AT19">
        <v>18</v>
      </c>
      <c r="AU19">
        <v>18</v>
      </c>
      <c r="AV19">
        <v>18</v>
      </c>
      <c r="AW19">
        <v>18</v>
      </c>
      <c r="AX19">
        <v>18</v>
      </c>
      <c r="AY19">
        <v>18</v>
      </c>
      <c r="AZ19">
        <v>18</v>
      </c>
      <c r="BA19">
        <v>18</v>
      </c>
      <c r="BB19">
        <v>18</v>
      </c>
      <c r="BC19">
        <v>18</v>
      </c>
      <c r="BD19">
        <v>18</v>
      </c>
      <c r="BE19">
        <v>18</v>
      </c>
      <c r="BF19">
        <v>18</v>
      </c>
      <c r="BG19">
        <v>18</v>
      </c>
      <c r="BH19">
        <v>18</v>
      </c>
      <c r="BI19">
        <v>18</v>
      </c>
      <c r="BJ19">
        <v>18</v>
      </c>
      <c r="BK19">
        <v>18</v>
      </c>
      <c r="BL19">
        <v>18</v>
      </c>
      <c r="BM19">
        <v>18</v>
      </c>
      <c r="BN19">
        <v>18</v>
      </c>
      <c r="BO19">
        <v>18</v>
      </c>
      <c r="BP19">
        <v>18</v>
      </c>
      <c r="BQ19">
        <v>18</v>
      </c>
      <c r="BR19">
        <v>18</v>
      </c>
      <c r="BS19">
        <v>18</v>
      </c>
      <c r="BT19">
        <v>18</v>
      </c>
      <c r="BU19">
        <v>18</v>
      </c>
      <c r="BV19">
        <v>18</v>
      </c>
      <c r="BW19">
        <v>18</v>
      </c>
      <c r="BX19">
        <v>18</v>
      </c>
      <c r="BY19">
        <v>18</v>
      </c>
      <c r="BZ19">
        <v>18</v>
      </c>
      <c r="CA19">
        <v>18</v>
      </c>
      <c r="CB19">
        <v>18</v>
      </c>
      <c r="CC19">
        <v>18</v>
      </c>
      <c r="CD19">
        <v>18</v>
      </c>
      <c r="CE19">
        <v>18</v>
      </c>
      <c r="CF19">
        <v>18</v>
      </c>
      <c r="CG19">
        <v>18</v>
      </c>
      <c r="CH19">
        <v>21</v>
      </c>
      <c r="CI19">
        <v>21</v>
      </c>
      <c r="CJ19">
        <v>21</v>
      </c>
      <c r="CK19">
        <v>21</v>
      </c>
      <c r="CL19">
        <v>21</v>
      </c>
      <c r="CM19">
        <v>21</v>
      </c>
      <c r="CN19">
        <v>21</v>
      </c>
      <c r="CO19">
        <v>21</v>
      </c>
      <c r="CP19">
        <v>21</v>
      </c>
      <c r="CQ19">
        <v>21</v>
      </c>
      <c r="CR19">
        <v>21</v>
      </c>
      <c r="CS19">
        <v>21</v>
      </c>
      <c r="CT19">
        <v>21</v>
      </c>
      <c r="CU19">
        <v>21</v>
      </c>
      <c r="CV19">
        <v>21</v>
      </c>
      <c r="CW19">
        <v>21</v>
      </c>
      <c r="CX19">
        <v>21</v>
      </c>
      <c r="CY19">
        <v>21</v>
      </c>
      <c r="CZ19">
        <v>21</v>
      </c>
      <c r="DA19">
        <v>21</v>
      </c>
      <c r="DB19">
        <v>21</v>
      </c>
      <c r="DC19">
        <v>21</v>
      </c>
      <c r="DD19">
        <v>21</v>
      </c>
      <c r="DE19">
        <v>21</v>
      </c>
      <c r="DF19">
        <v>22</v>
      </c>
      <c r="DG19">
        <v>22</v>
      </c>
      <c r="DH19">
        <v>22</v>
      </c>
      <c r="DI19">
        <v>22</v>
      </c>
      <c r="DJ19">
        <v>22</v>
      </c>
      <c r="DK19">
        <v>22</v>
      </c>
      <c r="DL19">
        <v>22</v>
      </c>
      <c r="DM19">
        <v>22</v>
      </c>
      <c r="DN19">
        <v>22</v>
      </c>
      <c r="DO19">
        <v>22</v>
      </c>
      <c r="DP19">
        <v>22</v>
      </c>
      <c r="DQ19">
        <v>22</v>
      </c>
      <c r="DR19">
        <v>22</v>
      </c>
      <c r="DS19">
        <v>22</v>
      </c>
      <c r="DT19">
        <v>22</v>
      </c>
      <c r="DU19">
        <v>22</v>
      </c>
      <c r="DV19">
        <v>22</v>
      </c>
      <c r="DW19">
        <v>22</v>
      </c>
      <c r="DX19">
        <v>21</v>
      </c>
      <c r="DY19">
        <v>21</v>
      </c>
      <c r="DZ19">
        <v>21</v>
      </c>
      <c r="EA19">
        <v>21</v>
      </c>
      <c r="EB19">
        <v>21</v>
      </c>
      <c r="EC19">
        <v>21</v>
      </c>
      <c r="ED19">
        <v>21</v>
      </c>
      <c r="EE19">
        <v>21</v>
      </c>
      <c r="EF19">
        <v>21</v>
      </c>
      <c r="EG19">
        <v>21</v>
      </c>
      <c r="EH19">
        <v>21</v>
      </c>
      <c r="EI19">
        <v>21</v>
      </c>
      <c r="EJ19">
        <v>21</v>
      </c>
    </row>
    <row r="20" spans="1:140" x14ac:dyDescent="0.25">
      <c r="A20" t="s">
        <v>443</v>
      </c>
      <c r="B20">
        <v>18</v>
      </c>
      <c r="C20">
        <v>18</v>
      </c>
      <c r="D20">
        <v>18</v>
      </c>
      <c r="E20">
        <v>18</v>
      </c>
      <c r="F20">
        <v>18</v>
      </c>
      <c r="G20">
        <v>18</v>
      </c>
      <c r="H20">
        <v>18</v>
      </c>
      <c r="I20">
        <v>18</v>
      </c>
      <c r="J20">
        <v>18</v>
      </c>
      <c r="K20">
        <v>18</v>
      </c>
      <c r="L20">
        <v>18</v>
      </c>
      <c r="M20">
        <v>18</v>
      </c>
      <c r="N20">
        <v>18</v>
      </c>
      <c r="O20">
        <v>18</v>
      </c>
      <c r="P20">
        <v>18</v>
      </c>
      <c r="Q20">
        <v>18</v>
      </c>
      <c r="R20">
        <v>18</v>
      </c>
      <c r="S20">
        <v>18</v>
      </c>
      <c r="T20">
        <v>18</v>
      </c>
      <c r="U20">
        <v>18</v>
      </c>
      <c r="V20">
        <v>18</v>
      </c>
      <c r="W20">
        <v>18</v>
      </c>
      <c r="X20">
        <v>18</v>
      </c>
      <c r="Y20">
        <v>18</v>
      </c>
      <c r="Z20">
        <v>18</v>
      </c>
      <c r="AA20">
        <v>18</v>
      </c>
      <c r="AB20">
        <v>18</v>
      </c>
      <c r="AC20">
        <v>18</v>
      </c>
      <c r="AD20">
        <v>18</v>
      </c>
      <c r="AE20">
        <v>18</v>
      </c>
      <c r="AF20">
        <v>18</v>
      </c>
      <c r="AG20">
        <v>18</v>
      </c>
      <c r="AH20">
        <v>18</v>
      </c>
      <c r="AI20">
        <v>18</v>
      </c>
      <c r="AJ20">
        <v>18</v>
      </c>
      <c r="AK20">
        <v>18</v>
      </c>
      <c r="AL20">
        <v>18</v>
      </c>
      <c r="AM20">
        <v>18</v>
      </c>
      <c r="AN20">
        <v>18</v>
      </c>
      <c r="AO20">
        <v>18</v>
      </c>
      <c r="AP20">
        <v>18</v>
      </c>
      <c r="AQ20">
        <v>18</v>
      </c>
      <c r="AR20">
        <v>18</v>
      </c>
      <c r="AS20">
        <v>18</v>
      </c>
      <c r="AT20">
        <v>18</v>
      </c>
      <c r="AU20">
        <v>18</v>
      </c>
      <c r="AV20">
        <v>18</v>
      </c>
      <c r="AW20">
        <v>18</v>
      </c>
      <c r="AX20">
        <v>18</v>
      </c>
      <c r="AY20">
        <v>18</v>
      </c>
      <c r="AZ20">
        <v>18</v>
      </c>
      <c r="BA20">
        <v>18</v>
      </c>
      <c r="BB20">
        <v>18</v>
      </c>
      <c r="BC20">
        <v>18</v>
      </c>
      <c r="BD20">
        <v>18</v>
      </c>
      <c r="BE20">
        <v>18</v>
      </c>
      <c r="BF20">
        <v>18</v>
      </c>
      <c r="BG20">
        <v>18</v>
      </c>
      <c r="BH20">
        <v>18</v>
      </c>
      <c r="BI20">
        <v>18</v>
      </c>
      <c r="BJ20">
        <v>18</v>
      </c>
      <c r="BK20">
        <v>18</v>
      </c>
      <c r="BL20">
        <v>18</v>
      </c>
      <c r="BM20">
        <v>18</v>
      </c>
      <c r="BN20">
        <v>18</v>
      </c>
      <c r="BO20">
        <v>18</v>
      </c>
      <c r="BP20">
        <v>18</v>
      </c>
      <c r="BQ20">
        <v>18</v>
      </c>
      <c r="BR20">
        <v>18</v>
      </c>
      <c r="BS20">
        <v>18</v>
      </c>
      <c r="BT20">
        <v>18</v>
      </c>
      <c r="BU20">
        <v>18</v>
      </c>
      <c r="BV20">
        <v>18</v>
      </c>
      <c r="BW20">
        <v>18</v>
      </c>
      <c r="BX20">
        <v>18</v>
      </c>
      <c r="BY20">
        <v>18</v>
      </c>
      <c r="BZ20">
        <v>18</v>
      </c>
      <c r="CA20">
        <v>18</v>
      </c>
      <c r="CB20">
        <v>18</v>
      </c>
      <c r="CC20">
        <v>18</v>
      </c>
      <c r="CD20">
        <v>18</v>
      </c>
      <c r="CE20">
        <v>18</v>
      </c>
      <c r="CF20">
        <v>18</v>
      </c>
      <c r="CG20">
        <v>18</v>
      </c>
      <c r="CH20">
        <v>19</v>
      </c>
      <c r="CI20">
        <v>19</v>
      </c>
      <c r="CJ20">
        <v>19</v>
      </c>
      <c r="CK20">
        <v>19</v>
      </c>
      <c r="CL20">
        <v>19</v>
      </c>
      <c r="CM20">
        <v>19</v>
      </c>
      <c r="CN20">
        <v>19</v>
      </c>
      <c r="CO20">
        <v>19</v>
      </c>
      <c r="CP20">
        <v>21</v>
      </c>
      <c r="CQ20">
        <v>21</v>
      </c>
      <c r="CR20">
        <v>21</v>
      </c>
      <c r="CS20">
        <v>21</v>
      </c>
      <c r="CT20">
        <v>21</v>
      </c>
      <c r="CU20">
        <v>21</v>
      </c>
      <c r="CV20">
        <v>21</v>
      </c>
      <c r="CW20">
        <v>21</v>
      </c>
      <c r="CX20">
        <v>21</v>
      </c>
      <c r="CY20">
        <v>21</v>
      </c>
      <c r="CZ20">
        <v>21</v>
      </c>
      <c r="DA20">
        <v>21</v>
      </c>
      <c r="DB20">
        <v>21</v>
      </c>
      <c r="DC20">
        <v>21</v>
      </c>
      <c r="DD20">
        <v>21</v>
      </c>
      <c r="DE20">
        <v>21</v>
      </c>
      <c r="DF20">
        <v>21</v>
      </c>
      <c r="DG20">
        <v>21</v>
      </c>
      <c r="DH20">
        <v>21</v>
      </c>
      <c r="DI20">
        <v>21</v>
      </c>
      <c r="DJ20">
        <v>21</v>
      </c>
      <c r="DK20">
        <v>21</v>
      </c>
      <c r="DL20">
        <v>21</v>
      </c>
      <c r="DM20">
        <v>21</v>
      </c>
      <c r="DN20">
        <v>21</v>
      </c>
      <c r="DO20">
        <v>21</v>
      </c>
      <c r="DP20">
        <v>21</v>
      </c>
      <c r="DQ20">
        <v>21</v>
      </c>
      <c r="DR20">
        <v>21</v>
      </c>
      <c r="DS20">
        <v>21</v>
      </c>
      <c r="DT20">
        <v>21</v>
      </c>
      <c r="DU20">
        <v>21</v>
      </c>
      <c r="DV20">
        <v>21</v>
      </c>
      <c r="DW20">
        <v>21</v>
      </c>
      <c r="DX20">
        <v>21</v>
      </c>
      <c r="DY20">
        <v>21</v>
      </c>
      <c r="DZ20">
        <v>21</v>
      </c>
      <c r="EA20">
        <v>21</v>
      </c>
      <c r="EB20">
        <v>21</v>
      </c>
      <c r="EC20">
        <v>21</v>
      </c>
      <c r="ED20">
        <v>21</v>
      </c>
      <c r="EE20">
        <v>21</v>
      </c>
      <c r="EF20">
        <v>21</v>
      </c>
      <c r="EG20">
        <v>21</v>
      </c>
      <c r="EH20">
        <v>21</v>
      </c>
      <c r="EI20">
        <v>21</v>
      </c>
      <c r="EJ20">
        <v>21</v>
      </c>
    </row>
    <row r="21" spans="1:140" x14ac:dyDescent="0.25">
      <c r="A21" t="s">
        <v>206</v>
      </c>
      <c r="B21">
        <v>15</v>
      </c>
      <c r="C21">
        <v>15</v>
      </c>
      <c r="D21">
        <v>15</v>
      </c>
      <c r="E21">
        <v>15</v>
      </c>
      <c r="F21">
        <v>15</v>
      </c>
      <c r="G21">
        <v>15</v>
      </c>
      <c r="H21">
        <v>15</v>
      </c>
      <c r="I21">
        <v>15</v>
      </c>
      <c r="J21">
        <v>15</v>
      </c>
      <c r="K21">
        <v>15</v>
      </c>
      <c r="L21">
        <v>15</v>
      </c>
      <c r="M21">
        <v>15</v>
      </c>
      <c r="N21">
        <v>15</v>
      </c>
      <c r="O21">
        <v>15</v>
      </c>
      <c r="P21">
        <v>15</v>
      </c>
      <c r="Q21">
        <v>15</v>
      </c>
      <c r="R21">
        <v>15</v>
      </c>
      <c r="S21">
        <v>15</v>
      </c>
      <c r="T21">
        <v>15</v>
      </c>
      <c r="U21">
        <v>15</v>
      </c>
      <c r="V21">
        <v>15</v>
      </c>
      <c r="W21">
        <v>15</v>
      </c>
      <c r="X21">
        <v>15</v>
      </c>
      <c r="Y21">
        <v>15</v>
      </c>
      <c r="Z21">
        <v>15</v>
      </c>
      <c r="AA21">
        <v>15</v>
      </c>
      <c r="AB21">
        <v>15</v>
      </c>
      <c r="AC21">
        <v>15</v>
      </c>
      <c r="AD21">
        <v>15</v>
      </c>
      <c r="AE21">
        <v>15</v>
      </c>
      <c r="AF21">
        <v>15</v>
      </c>
      <c r="AG21">
        <v>15</v>
      </c>
      <c r="AH21">
        <v>15</v>
      </c>
      <c r="AI21">
        <v>15</v>
      </c>
      <c r="AJ21">
        <v>15</v>
      </c>
      <c r="AK21">
        <v>15</v>
      </c>
      <c r="AL21">
        <v>15</v>
      </c>
      <c r="AM21">
        <v>15</v>
      </c>
      <c r="AN21">
        <v>15</v>
      </c>
      <c r="AO21">
        <v>15</v>
      </c>
      <c r="AP21">
        <v>15</v>
      </c>
      <c r="AQ21">
        <v>15</v>
      </c>
      <c r="AR21">
        <v>15</v>
      </c>
      <c r="AS21">
        <v>15</v>
      </c>
      <c r="AT21">
        <v>15</v>
      </c>
      <c r="AU21">
        <v>15</v>
      </c>
      <c r="AV21">
        <v>15</v>
      </c>
      <c r="AW21">
        <v>15</v>
      </c>
      <c r="AX21">
        <v>15</v>
      </c>
      <c r="AY21">
        <v>15</v>
      </c>
      <c r="AZ21">
        <v>15</v>
      </c>
      <c r="BA21">
        <v>15</v>
      </c>
      <c r="BB21">
        <v>15</v>
      </c>
      <c r="BC21">
        <v>15</v>
      </c>
      <c r="BD21">
        <v>15</v>
      </c>
      <c r="BE21">
        <v>15</v>
      </c>
      <c r="BF21">
        <v>15</v>
      </c>
      <c r="BG21">
        <v>15</v>
      </c>
      <c r="BH21">
        <v>15</v>
      </c>
      <c r="BI21">
        <v>15</v>
      </c>
      <c r="BJ21">
        <v>15</v>
      </c>
      <c r="BK21">
        <v>15</v>
      </c>
      <c r="BL21">
        <v>15</v>
      </c>
      <c r="BM21">
        <v>15</v>
      </c>
      <c r="BN21">
        <v>15</v>
      </c>
      <c r="BO21">
        <v>15</v>
      </c>
      <c r="BP21">
        <v>15</v>
      </c>
      <c r="BQ21">
        <v>15</v>
      </c>
      <c r="BR21">
        <v>15</v>
      </c>
      <c r="BS21">
        <v>15</v>
      </c>
      <c r="BT21">
        <v>15</v>
      </c>
      <c r="BU21">
        <v>15</v>
      </c>
      <c r="BV21">
        <v>15</v>
      </c>
      <c r="BW21">
        <v>15</v>
      </c>
      <c r="BX21">
        <v>15</v>
      </c>
      <c r="BY21">
        <v>15</v>
      </c>
      <c r="BZ21">
        <v>15</v>
      </c>
      <c r="CA21">
        <v>15</v>
      </c>
      <c r="CB21">
        <v>15</v>
      </c>
      <c r="CC21">
        <v>15</v>
      </c>
      <c r="CD21">
        <v>15</v>
      </c>
      <c r="CE21">
        <v>15</v>
      </c>
      <c r="CF21">
        <v>15</v>
      </c>
      <c r="CG21">
        <v>15</v>
      </c>
      <c r="CH21">
        <v>15</v>
      </c>
      <c r="CI21">
        <v>15</v>
      </c>
      <c r="CJ21">
        <v>15</v>
      </c>
      <c r="CK21">
        <v>15</v>
      </c>
      <c r="CL21">
        <v>15</v>
      </c>
      <c r="CM21">
        <v>15</v>
      </c>
      <c r="CN21">
        <v>15</v>
      </c>
      <c r="CO21">
        <v>15</v>
      </c>
      <c r="CP21">
        <v>15</v>
      </c>
      <c r="CQ21">
        <v>15</v>
      </c>
      <c r="CR21">
        <v>15</v>
      </c>
      <c r="CS21">
        <v>15</v>
      </c>
      <c r="CT21">
        <v>15</v>
      </c>
      <c r="CU21">
        <v>15</v>
      </c>
      <c r="CV21">
        <v>15</v>
      </c>
      <c r="CW21">
        <v>15</v>
      </c>
      <c r="CX21">
        <v>15</v>
      </c>
      <c r="CY21">
        <v>15</v>
      </c>
      <c r="CZ21">
        <v>15</v>
      </c>
      <c r="DA21">
        <v>15</v>
      </c>
      <c r="DB21">
        <v>15</v>
      </c>
      <c r="DC21">
        <v>15</v>
      </c>
      <c r="DD21">
        <v>15</v>
      </c>
      <c r="DE21">
        <v>15</v>
      </c>
      <c r="DF21">
        <v>15</v>
      </c>
      <c r="DG21">
        <v>15</v>
      </c>
      <c r="DH21">
        <v>15</v>
      </c>
      <c r="DI21">
        <v>15</v>
      </c>
      <c r="DJ21">
        <v>15</v>
      </c>
      <c r="DK21">
        <v>15</v>
      </c>
      <c r="DL21">
        <v>15</v>
      </c>
      <c r="DM21">
        <v>15</v>
      </c>
      <c r="DN21">
        <v>15</v>
      </c>
      <c r="DO21">
        <v>15</v>
      </c>
      <c r="DP21">
        <v>15</v>
      </c>
      <c r="DQ21">
        <v>15</v>
      </c>
      <c r="DR21">
        <v>15</v>
      </c>
      <c r="DS21">
        <v>15</v>
      </c>
      <c r="DT21">
        <v>15</v>
      </c>
      <c r="DU21">
        <v>15</v>
      </c>
      <c r="DV21">
        <v>15</v>
      </c>
      <c r="DW21">
        <v>15</v>
      </c>
      <c r="DX21">
        <v>15</v>
      </c>
      <c r="DY21">
        <v>15</v>
      </c>
      <c r="DZ21">
        <v>15</v>
      </c>
      <c r="EA21">
        <v>15</v>
      </c>
      <c r="EB21">
        <v>15</v>
      </c>
      <c r="EC21">
        <v>15</v>
      </c>
      <c r="ED21">
        <v>15</v>
      </c>
      <c r="EE21">
        <v>15</v>
      </c>
      <c r="EF21">
        <v>15</v>
      </c>
      <c r="EG21">
        <v>15</v>
      </c>
      <c r="EH21">
        <v>15</v>
      </c>
      <c r="EI21">
        <v>15</v>
      </c>
      <c r="EJ21">
        <v>15</v>
      </c>
    </row>
    <row r="22" spans="1:140" x14ac:dyDescent="0.25">
      <c r="A22" t="s">
        <v>207</v>
      </c>
      <c r="B22">
        <v>15</v>
      </c>
      <c r="C22">
        <v>15</v>
      </c>
      <c r="D22">
        <v>15</v>
      </c>
      <c r="E22">
        <v>15</v>
      </c>
      <c r="F22">
        <v>15</v>
      </c>
      <c r="G22">
        <v>15</v>
      </c>
      <c r="H22">
        <v>15</v>
      </c>
      <c r="I22">
        <v>15</v>
      </c>
      <c r="J22">
        <v>15</v>
      </c>
      <c r="K22">
        <v>15</v>
      </c>
      <c r="L22">
        <v>15</v>
      </c>
      <c r="M22">
        <v>15</v>
      </c>
      <c r="N22">
        <v>15</v>
      </c>
      <c r="O22">
        <v>15</v>
      </c>
      <c r="P22">
        <v>15</v>
      </c>
      <c r="Q22">
        <v>15</v>
      </c>
      <c r="R22">
        <v>15</v>
      </c>
      <c r="S22">
        <v>15</v>
      </c>
      <c r="T22">
        <v>15</v>
      </c>
      <c r="U22">
        <v>15</v>
      </c>
      <c r="V22">
        <v>15</v>
      </c>
      <c r="W22">
        <v>15</v>
      </c>
      <c r="X22">
        <v>15</v>
      </c>
      <c r="Y22">
        <v>15</v>
      </c>
      <c r="Z22">
        <v>18</v>
      </c>
      <c r="AA22">
        <v>18</v>
      </c>
      <c r="AB22">
        <v>18</v>
      </c>
      <c r="AC22">
        <v>18</v>
      </c>
      <c r="AD22">
        <v>18</v>
      </c>
      <c r="AE22">
        <v>18</v>
      </c>
      <c r="AF22">
        <v>18</v>
      </c>
      <c r="AG22">
        <v>18</v>
      </c>
      <c r="AH22">
        <v>18</v>
      </c>
      <c r="AI22">
        <v>18</v>
      </c>
      <c r="AJ22">
        <v>18</v>
      </c>
      <c r="AK22">
        <v>18</v>
      </c>
      <c r="AL22">
        <v>18</v>
      </c>
      <c r="AM22">
        <v>18</v>
      </c>
      <c r="AN22">
        <v>18</v>
      </c>
      <c r="AO22">
        <v>18</v>
      </c>
      <c r="AP22">
        <v>18</v>
      </c>
      <c r="AQ22">
        <v>18</v>
      </c>
      <c r="AR22">
        <v>18</v>
      </c>
      <c r="AS22">
        <v>18</v>
      </c>
      <c r="AT22">
        <v>18</v>
      </c>
      <c r="AU22">
        <v>18</v>
      </c>
      <c r="AV22">
        <v>18</v>
      </c>
      <c r="AW22">
        <v>18</v>
      </c>
      <c r="AX22">
        <v>18</v>
      </c>
      <c r="AY22">
        <v>18</v>
      </c>
      <c r="AZ22">
        <v>18</v>
      </c>
      <c r="BA22">
        <v>18</v>
      </c>
      <c r="BB22">
        <v>18</v>
      </c>
      <c r="BC22">
        <v>18</v>
      </c>
      <c r="BD22">
        <v>18</v>
      </c>
      <c r="BE22">
        <v>18</v>
      </c>
      <c r="BF22">
        <v>18</v>
      </c>
      <c r="BG22">
        <v>18</v>
      </c>
      <c r="BH22">
        <v>18</v>
      </c>
      <c r="BI22">
        <v>18</v>
      </c>
      <c r="BJ22">
        <v>18</v>
      </c>
      <c r="BK22">
        <v>18</v>
      </c>
      <c r="BL22">
        <v>18</v>
      </c>
      <c r="BM22">
        <v>18</v>
      </c>
      <c r="BN22">
        <v>18</v>
      </c>
      <c r="BO22">
        <v>18</v>
      </c>
      <c r="BP22">
        <v>18</v>
      </c>
      <c r="BQ22">
        <v>18</v>
      </c>
      <c r="BR22">
        <v>18</v>
      </c>
      <c r="BS22">
        <v>18</v>
      </c>
      <c r="BT22">
        <v>18</v>
      </c>
      <c r="BU22">
        <v>18</v>
      </c>
      <c r="BV22">
        <v>18</v>
      </c>
      <c r="BW22">
        <v>18</v>
      </c>
      <c r="BX22">
        <v>18</v>
      </c>
      <c r="BY22">
        <v>18</v>
      </c>
      <c r="BZ22">
        <v>18</v>
      </c>
      <c r="CA22">
        <v>18</v>
      </c>
      <c r="CB22">
        <v>18</v>
      </c>
      <c r="CC22">
        <v>18</v>
      </c>
      <c r="CD22">
        <v>18</v>
      </c>
      <c r="CE22">
        <v>18</v>
      </c>
      <c r="CF22">
        <v>18</v>
      </c>
      <c r="CG22">
        <v>18</v>
      </c>
      <c r="CH22">
        <v>18</v>
      </c>
      <c r="CI22">
        <v>18</v>
      </c>
      <c r="CJ22">
        <v>18</v>
      </c>
      <c r="CK22">
        <v>18</v>
      </c>
      <c r="CL22">
        <v>18</v>
      </c>
      <c r="CM22">
        <v>18</v>
      </c>
      <c r="CN22">
        <v>18</v>
      </c>
      <c r="CO22">
        <v>18</v>
      </c>
      <c r="CP22">
        <v>18</v>
      </c>
      <c r="CQ22">
        <v>18</v>
      </c>
      <c r="CR22">
        <v>18</v>
      </c>
      <c r="CS22">
        <v>18</v>
      </c>
      <c r="CT22">
        <v>18</v>
      </c>
      <c r="CU22">
        <v>18</v>
      </c>
      <c r="CV22">
        <v>18</v>
      </c>
      <c r="CW22">
        <v>18</v>
      </c>
      <c r="CX22">
        <v>18</v>
      </c>
      <c r="CY22">
        <v>18</v>
      </c>
      <c r="CZ22">
        <v>18</v>
      </c>
      <c r="DA22">
        <v>18</v>
      </c>
      <c r="DB22">
        <v>18</v>
      </c>
      <c r="DC22">
        <v>18</v>
      </c>
      <c r="DD22">
        <v>18</v>
      </c>
      <c r="DE22">
        <v>18</v>
      </c>
      <c r="DF22">
        <v>18</v>
      </c>
      <c r="DG22">
        <v>18</v>
      </c>
      <c r="DH22">
        <v>18</v>
      </c>
      <c r="DI22">
        <v>18</v>
      </c>
      <c r="DJ22">
        <v>18</v>
      </c>
      <c r="DK22">
        <v>18</v>
      </c>
      <c r="DL22">
        <v>18</v>
      </c>
      <c r="DM22">
        <v>18</v>
      </c>
      <c r="DN22">
        <v>18</v>
      </c>
      <c r="DO22">
        <v>18</v>
      </c>
      <c r="DP22">
        <v>18</v>
      </c>
      <c r="DQ22">
        <v>18</v>
      </c>
      <c r="DR22">
        <v>18</v>
      </c>
      <c r="DS22">
        <v>18</v>
      </c>
      <c r="DT22">
        <v>18</v>
      </c>
      <c r="DU22">
        <v>18</v>
      </c>
      <c r="DV22">
        <v>18</v>
      </c>
      <c r="DW22">
        <v>18</v>
      </c>
      <c r="DX22">
        <v>18</v>
      </c>
      <c r="DY22">
        <v>18</v>
      </c>
      <c r="DZ22">
        <v>18</v>
      </c>
      <c r="EA22">
        <v>18</v>
      </c>
      <c r="EB22">
        <v>18</v>
      </c>
      <c r="EC22">
        <v>18</v>
      </c>
      <c r="ED22">
        <v>18</v>
      </c>
      <c r="EE22">
        <v>18</v>
      </c>
      <c r="EF22">
        <v>18</v>
      </c>
      <c r="EG22">
        <v>18</v>
      </c>
      <c r="EH22">
        <v>18</v>
      </c>
      <c r="EI22">
        <v>18</v>
      </c>
      <c r="EJ22">
        <v>18</v>
      </c>
    </row>
    <row r="23" spans="1:140" x14ac:dyDescent="0.25">
      <c r="A23" t="s">
        <v>208</v>
      </c>
      <c r="B23">
        <v>19</v>
      </c>
      <c r="C23">
        <v>19</v>
      </c>
      <c r="D23">
        <v>19</v>
      </c>
      <c r="E23">
        <v>19</v>
      </c>
      <c r="F23">
        <v>19</v>
      </c>
      <c r="G23">
        <v>19</v>
      </c>
      <c r="H23">
        <v>19</v>
      </c>
      <c r="I23">
        <v>19</v>
      </c>
      <c r="J23">
        <v>19</v>
      </c>
      <c r="K23">
        <v>19</v>
      </c>
      <c r="L23">
        <v>19</v>
      </c>
      <c r="M23">
        <v>19</v>
      </c>
      <c r="N23">
        <v>19</v>
      </c>
      <c r="O23">
        <v>19</v>
      </c>
      <c r="P23">
        <v>19</v>
      </c>
      <c r="Q23">
        <v>19</v>
      </c>
      <c r="R23">
        <v>19</v>
      </c>
      <c r="S23">
        <v>19</v>
      </c>
      <c r="T23">
        <v>19</v>
      </c>
      <c r="U23">
        <v>19</v>
      </c>
      <c r="V23">
        <v>19</v>
      </c>
      <c r="W23">
        <v>19</v>
      </c>
      <c r="X23">
        <v>19</v>
      </c>
      <c r="Y23">
        <v>19</v>
      </c>
      <c r="Z23">
        <v>19</v>
      </c>
      <c r="AA23">
        <v>19</v>
      </c>
      <c r="AB23">
        <v>19</v>
      </c>
      <c r="AC23">
        <v>19</v>
      </c>
      <c r="AD23">
        <v>19</v>
      </c>
      <c r="AE23">
        <v>19</v>
      </c>
      <c r="AF23">
        <v>19</v>
      </c>
      <c r="AG23">
        <v>19</v>
      </c>
      <c r="AH23">
        <v>19</v>
      </c>
      <c r="AI23">
        <v>19</v>
      </c>
      <c r="AJ23">
        <v>19</v>
      </c>
      <c r="AK23">
        <v>19</v>
      </c>
      <c r="AL23">
        <v>19</v>
      </c>
      <c r="AM23">
        <v>19</v>
      </c>
      <c r="AN23">
        <v>19</v>
      </c>
      <c r="AO23">
        <v>19</v>
      </c>
      <c r="AP23">
        <v>19</v>
      </c>
      <c r="AQ23">
        <v>19</v>
      </c>
      <c r="AR23">
        <v>19</v>
      </c>
      <c r="AS23">
        <v>19</v>
      </c>
      <c r="AT23">
        <v>19</v>
      </c>
      <c r="AU23">
        <v>19</v>
      </c>
      <c r="AV23">
        <v>19</v>
      </c>
      <c r="AW23">
        <v>19</v>
      </c>
      <c r="AX23">
        <v>19</v>
      </c>
      <c r="AY23">
        <v>19</v>
      </c>
      <c r="AZ23">
        <v>19</v>
      </c>
      <c r="BA23">
        <v>19</v>
      </c>
      <c r="BB23">
        <v>19</v>
      </c>
      <c r="BC23">
        <v>19</v>
      </c>
      <c r="BD23">
        <v>19</v>
      </c>
      <c r="BE23">
        <v>19</v>
      </c>
      <c r="BF23">
        <v>19</v>
      </c>
      <c r="BG23">
        <v>19</v>
      </c>
      <c r="BH23">
        <v>19</v>
      </c>
      <c r="BI23">
        <v>19</v>
      </c>
      <c r="BJ23">
        <v>19</v>
      </c>
      <c r="BK23">
        <v>19</v>
      </c>
      <c r="BL23">
        <v>19</v>
      </c>
      <c r="BM23">
        <v>19</v>
      </c>
      <c r="BN23">
        <v>19</v>
      </c>
      <c r="BO23">
        <v>19</v>
      </c>
      <c r="BP23">
        <v>19</v>
      </c>
      <c r="BQ23">
        <v>19</v>
      </c>
      <c r="BR23">
        <v>19</v>
      </c>
      <c r="BS23">
        <v>19</v>
      </c>
      <c r="BT23">
        <v>19</v>
      </c>
      <c r="BU23">
        <v>19</v>
      </c>
      <c r="BV23">
        <v>19</v>
      </c>
      <c r="BW23">
        <v>19</v>
      </c>
      <c r="BX23">
        <v>19</v>
      </c>
      <c r="BY23">
        <v>19</v>
      </c>
      <c r="BZ23">
        <v>19</v>
      </c>
      <c r="CA23">
        <v>19</v>
      </c>
      <c r="CB23">
        <v>19</v>
      </c>
      <c r="CC23">
        <v>19</v>
      </c>
      <c r="CD23">
        <v>19</v>
      </c>
      <c r="CE23">
        <v>19</v>
      </c>
      <c r="CF23">
        <v>19</v>
      </c>
      <c r="CG23">
        <v>19</v>
      </c>
      <c r="CH23">
        <v>19</v>
      </c>
      <c r="CI23">
        <v>19</v>
      </c>
      <c r="CJ23">
        <v>19</v>
      </c>
      <c r="CK23">
        <v>19</v>
      </c>
      <c r="CL23">
        <v>19</v>
      </c>
      <c r="CM23">
        <v>19</v>
      </c>
      <c r="CN23">
        <v>19</v>
      </c>
      <c r="CO23">
        <v>19</v>
      </c>
      <c r="CP23">
        <v>19</v>
      </c>
      <c r="CQ23">
        <v>19</v>
      </c>
      <c r="CR23">
        <v>19</v>
      </c>
      <c r="CS23">
        <v>19</v>
      </c>
      <c r="CT23">
        <v>19</v>
      </c>
      <c r="CU23">
        <v>19</v>
      </c>
      <c r="CV23">
        <v>19</v>
      </c>
      <c r="CW23">
        <v>19</v>
      </c>
      <c r="CX23">
        <v>19</v>
      </c>
      <c r="CY23">
        <v>19</v>
      </c>
      <c r="CZ23">
        <v>19</v>
      </c>
      <c r="DA23">
        <v>19</v>
      </c>
      <c r="DB23">
        <v>19</v>
      </c>
      <c r="DC23">
        <v>19</v>
      </c>
      <c r="DD23">
        <v>19</v>
      </c>
      <c r="DE23">
        <v>19</v>
      </c>
      <c r="DF23">
        <v>19</v>
      </c>
      <c r="DG23">
        <v>19</v>
      </c>
      <c r="DH23">
        <v>19</v>
      </c>
      <c r="DI23">
        <v>19</v>
      </c>
      <c r="DJ23">
        <v>19</v>
      </c>
      <c r="DK23">
        <v>19</v>
      </c>
      <c r="DL23">
        <v>19</v>
      </c>
      <c r="DM23">
        <v>19</v>
      </c>
      <c r="DN23">
        <v>19</v>
      </c>
      <c r="DO23">
        <v>19</v>
      </c>
      <c r="DP23">
        <v>19</v>
      </c>
      <c r="DQ23">
        <v>19</v>
      </c>
      <c r="DR23">
        <v>19</v>
      </c>
      <c r="DS23">
        <v>19</v>
      </c>
      <c r="DT23">
        <v>19</v>
      </c>
      <c r="DU23">
        <v>19</v>
      </c>
      <c r="DV23">
        <v>19</v>
      </c>
      <c r="DW23">
        <v>19</v>
      </c>
      <c r="DX23">
        <v>19</v>
      </c>
      <c r="DY23">
        <v>19</v>
      </c>
      <c r="DZ23">
        <v>19</v>
      </c>
      <c r="EA23">
        <v>21</v>
      </c>
      <c r="EB23">
        <v>21</v>
      </c>
      <c r="EC23">
        <v>21</v>
      </c>
      <c r="ED23">
        <v>21</v>
      </c>
      <c r="EE23">
        <v>21</v>
      </c>
      <c r="EF23">
        <v>21</v>
      </c>
      <c r="EG23">
        <v>21</v>
      </c>
      <c r="EH23">
        <v>21</v>
      </c>
      <c r="EI23">
        <v>21</v>
      </c>
      <c r="EJ23">
        <v>21</v>
      </c>
    </row>
    <row r="24" spans="1:140" x14ac:dyDescent="0.25">
      <c r="A24" t="s">
        <v>211</v>
      </c>
      <c r="B24">
        <v>22</v>
      </c>
      <c r="C24">
        <v>22</v>
      </c>
      <c r="D24">
        <v>22</v>
      </c>
      <c r="E24">
        <v>22</v>
      </c>
      <c r="F24">
        <v>22</v>
      </c>
      <c r="G24">
        <v>22</v>
      </c>
      <c r="H24">
        <v>22</v>
      </c>
      <c r="I24">
        <v>22</v>
      </c>
      <c r="J24">
        <v>22</v>
      </c>
      <c r="K24">
        <v>22</v>
      </c>
      <c r="L24">
        <v>22</v>
      </c>
      <c r="M24">
        <v>22</v>
      </c>
      <c r="N24">
        <v>22</v>
      </c>
      <c r="O24">
        <v>22</v>
      </c>
      <c r="P24">
        <v>22</v>
      </c>
      <c r="Q24">
        <v>22</v>
      </c>
      <c r="R24">
        <v>22</v>
      </c>
      <c r="S24">
        <v>22</v>
      </c>
      <c r="T24">
        <v>22</v>
      </c>
      <c r="U24">
        <v>22</v>
      </c>
      <c r="V24">
        <v>22</v>
      </c>
      <c r="W24">
        <v>22</v>
      </c>
      <c r="X24">
        <v>22</v>
      </c>
      <c r="Y24">
        <v>22</v>
      </c>
      <c r="Z24">
        <v>22</v>
      </c>
      <c r="AA24">
        <v>22</v>
      </c>
      <c r="AB24">
        <v>22</v>
      </c>
      <c r="AC24">
        <v>22</v>
      </c>
      <c r="AD24">
        <v>22</v>
      </c>
      <c r="AE24">
        <v>22</v>
      </c>
      <c r="AF24">
        <v>22</v>
      </c>
      <c r="AG24">
        <v>22</v>
      </c>
      <c r="AH24">
        <v>22</v>
      </c>
      <c r="AI24">
        <v>22</v>
      </c>
      <c r="AJ24">
        <v>22</v>
      </c>
      <c r="AK24">
        <v>22</v>
      </c>
      <c r="AL24">
        <v>22</v>
      </c>
      <c r="AM24">
        <v>22</v>
      </c>
      <c r="AN24">
        <v>22</v>
      </c>
      <c r="AO24">
        <v>22</v>
      </c>
      <c r="AP24">
        <v>22</v>
      </c>
      <c r="AQ24">
        <v>22</v>
      </c>
      <c r="AR24">
        <v>22</v>
      </c>
      <c r="AS24">
        <v>22</v>
      </c>
      <c r="AT24">
        <v>22</v>
      </c>
      <c r="AU24">
        <v>22</v>
      </c>
      <c r="AV24">
        <v>22</v>
      </c>
      <c r="AW24">
        <v>22</v>
      </c>
      <c r="AX24">
        <v>22</v>
      </c>
      <c r="AY24">
        <v>22</v>
      </c>
      <c r="AZ24">
        <v>22</v>
      </c>
      <c r="BA24">
        <v>22</v>
      </c>
      <c r="BB24">
        <v>22</v>
      </c>
      <c r="BC24">
        <v>22</v>
      </c>
      <c r="BD24">
        <v>22</v>
      </c>
      <c r="BE24">
        <v>22</v>
      </c>
      <c r="BF24">
        <v>22</v>
      </c>
      <c r="BG24">
        <v>22</v>
      </c>
      <c r="BH24">
        <v>22</v>
      </c>
      <c r="BI24">
        <v>22</v>
      </c>
      <c r="BJ24">
        <v>22</v>
      </c>
      <c r="BK24">
        <v>22</v>
      </c>
      <c r="BL24">
        <v>22</v>
      </c>
      <c r="BM24">
        <v>22</v>
      </c>
      <c r="BN24">
        <v>22</v>
      </c>
      <c r="BO24">
        <v>22</v>
      </c>
      <c r="BP24">
        <v>22</v>
      </c>
      <c r="BQ24">
        <v>22</v>
      </c>
      <c r="BR24">
        <v>22</v>
      </c>
      <c r="BS24">
        <v>22</v>
      </c>
      <c r="BT24">
        <v>22</v>
      </c>
      <c r="BU24">
        <v>22</v>
      </c>
      <c r="BV24">
        <v>22</v>
      </c>
      <c r="BW24">
        <v>22</v>
      </c>
      <c r="BX24">
        <v>22</v>
      </c>
      <c r="BY24">
        <v>22</v>
      </c>
      <c r="BZ24">
        <v>22</v>
      </c>
      <c r="CA24">
        <v>22</v>
      </c>
      <c r="CB24">
        <v>22</v>
      </c>
      <c r="CC24">
        <v>22</v>
      </c>
      <c r="CD24">
        <v>22</v>
      </c>
      <c r="CE24">
        <v>22</v>
      </c>
      <c r="CF24">
        <v>22</v>
      </c>
      <c r="CG24">
        <v>22</v>
      </c>
      <c r="CH24">
        <v>22</v>
      </c>
      <c r="CI24">
        <v>22</v>
      </c>
      <c r="CJ24">
        <v>22</v>
      </c>
      <c r="CK24">
        <v>22</v>
      </c>
      <c r="CL24">
        <v>22</v>
      </c>
      <c r="CM24">
        <v>22</v>
      </c>
      <c r="CN24">
        <v>22</v>
      </c>
      <c r="CO24">
        <v>22</v>
      </c>
      <c r="CP24">
        <v>22</v>
      </c>
      <c r="CQ24">
        <v>22</v>
      </c>
      <c r="CR24">
        <v>22</v>
      </c>
      <c r="CS24">
        <v>22</v>
      </c>
      <c r="CT24">
        <v>22</v>
      </c>
      <c r="CU24">
        <v>22</v>
      </c>
      <c r="CV24">
        <v>22</v>
      </c>
      <c r="CW24">
        <v>22</v>
      </c>
      <c r="CX24">
        <v>22</v>
      </c>
      <c r="CY24">
        <v>22</v>
      </c>
      <c r="CZ24">
        <v>22</v>
      </c>
      <c r="DA24">
        <v>22</v>
      </c>
      <c r="DB24">
        <v>22</v>
      </c>
      <c r="DC24">
        <v>22</v>
      </c>
      <c r="DD24">
        <v>22</v>
      </c>
      <c r="DE24">
        <v>22</v>
      </c>
      <c r="DF24">
        <v>23</v>
      </c>
      <c r="DG24">
        <v>23</v>
      </c>
      <c r="DH24">
        <v>23</v>
      </c>
      <c r="DI24">
        <v>23</v>
      </c>
      <c r="DJ24">
        <v>23</v>
      </c>
      <c r="DK24">
        <v>23</v>
      </c>
      <c r="DL24">
        <v>23</v>
      </c>
      <c r="DM24">
        <v>23</v>
      </c>
      <c r="DN24">
        <v>23</v>
      </c>
      <c r="DO24">
        <v>23</v>
      </c>
      <c r="DP24">
        <v>23</v>
      </c>
      <c r="DQ24">
        <v>23</v>
      </c>
      <c r="DR24">
        <v>23</v>
      </c>
      <c r="DS24">
        <v>23</v>
      </c>
      <c r="DT24">
        <v>23</v>
      </c>
      <c r="DU24">
        <v>23</v>
      </c>
      <c r="DV24">
        <v>23</v>
      </c>
      <c r="DW24">
        <v>23</v>
      </c>
      <c r="DX24">
        <v>23</v>
      </c>
      <c r="DY24">
        <v>23</v>
      </c>
      <c r="DZ24">
        <v>23</v>
      </c>
      <c r="EA24">
        <v>23</v>
      </c>
      <c r="EB24">
        <v>23</v>
      </c>
      <c r="EC24">
        <v>23</v>
      </c>
      <c r="ED24">
        <v>23</v>
      </c>
      <c r="EE24">
        <v>23</v>
      </c>
      <c r="EF24">
        <v>23</v>
      </c>
      <c r="EG24">
        <v>23</v>
      </c>
      <c r="EH24">
        <v>23</v>
      </c>
      <c r="EI24">
        <v>23</v>
      </c>
      <c r="EJ24">
        <v>23</v>
      </c>
    </row>
    <row r="25" spans="1:140" x14ac:dyDescent="0.25">
      <c r="A25" t="s">
        <v>212</v>
      </c>
      <c r="B25">
        <v>17</v>
      </c>
      <c r="C25">
        <v>17</v>
      </c>
      <c r="D25">
        <v>17</v>
      </c>
      <c r="E25">
        <v>17</v>
      </c>
      <c r="F25">
        <v>17</v>
      </c>
      <c r="G25">
        <v>19</v>
      </c>
      <c r="H25">
        <v>19</v>
      </c>
      <c r="I25">
        <v>19</v>
      </c>
      <c r="J25">
        <v>19</v>
      </c>
      <c r="K25">
        <v>19</v>
      </c>
      <c r="L25">
        <v>19</v>
      </c>
      <c r="M25">
        <v>19</v>
      </c>
      <c r="N25">
        <v>19</v>
      </c>
      <c r="O25">
        <v>19</v>
      </c>
      <c r="P25">
        <v>19</v>
      </c>
      <c r="Q25">
        <v>19</v>
      </c>
      <c r="R25">
        <v>19</v>
      </c>
      <c r="S25">
        <v>19</v>
      </c>
      <c r="T25">
        <v>19</v>
      </c>
      <c r="U25">
        <v>19</v>
      </c>
      <c r="V25">
        <v>19</v>
      </c>
      <c r="W25">
        <v>19</v>
      </c>
      <c r="X25">
        <v>19</v>
      </c>
      <c r="Y25">
        <v>19</v>
      </c>
      <c r="Z25">
        <v>19</v>
      </c>
      <c r="AA25">
        <v>19</v>
      </c>
      <c r="AB25">
        <v>19</v>
      </c>
      <c r="AC25">
        <v>19</v>
      </c>
      <c r="AD25">
        <v>19</v>
      </c>
      <c r="AE25">
        <v>19</v>
      </c>
      <c r="AF25">
        <v>19</v>
      </c>
      <c r="AG25">
        <v>19</v>
      </c>
      <c r="AH25">
        <v>19</v>
      </c>
      <c r="AI25">
        <v>19</v>
      </c>
      <c r="AJ25">
        <v>19</v>
      </c>
      <c r="AK25">
        <v>19</v>
      </c>
      <c r="AL25">
        <v>19</v>
      </c>
      <c r="AM25">
        <v>19</v>
      </c>
      <c r="AN25">
        <v>19</v>
      </c>
      <c r="AO25">
        <v>19</v>
      </c>
      <c r="AP25">
        <v>19</v>
      </c>
      <c r="AQ25">
        <v>19</v>
      </c>
      <c r="AR25">
        <v>21</v>
      </c>
      <c r="AS25">
        <v>21</v>
      </c>
      <c r="AT25">
        <v>21</v>
      </c>
      <c r="AU25">
        <v>21</v>
      </c>
      <c r="AV25">
        <v>21</v>
      </c>
      <c r="AW25">
        <v>21</v>
      </c>
      <c r="AX25">
        <v>21</v>
      </c>
      <c r="AY25">
        <v>21</v>
      </c>
      <c r="AZ25">
        <v>21</v>
      </c>
      <c r="BA25">
        <v>21</v>
      </c>
      <c r="BB25">
        <v>21</v>
      </c>
      <c r="BC25">
        <v>21</v>
      </c>
      <c r="BD25">
        <v>21</v>
      </c>
      <c r="BE25">
        <v>21</v>
      </c>
      <c r="BF25">
        <v>21</v>
      </c>
      <c r="BG25">
        <v>21</v>
      </c>
      <c r="BH25">
        <v>21</v>
      </c>
      <c r="BI25">
        <v>21</v>
      </c>
      <c r="BJ25">
        <v>21</v>
      </c>
      <c r="BK25">
        <v>21</v>
      </c>
      <c r="BL25">
        <v>21</v>
      </c>
      <c r="BM25">
        <v>21</v>
      </c>
      <c r="BN25">
        <v>21</v>
      </c>
      <c r="BO25">
        <v>21</v>
      </c>
      <c r="BP25">
        <v>21</v>
      </c>
      <c r="BQ25">
        <v>21</v>
      </c>
      <c r="BR25">
        <v>21</v>
      </c>
      <c r="BS25">
        <v>21</v>
      </c>
      <c r="BT25">
        <v>21</v>
      </c>
      <c r="BU25">
        <v>21</v>
      </c>
      <c r="BV25">
        <v>21</v>
      </c>
      <c r="BW25">
        <v>21</v>
      </c>
      <c r="BX25">
        <v>21</v>
      </c>
      <c r="BY25">
        <v>21</v>
      </c>
      <c r="BZ25">
        <v>21</v>
      </c>
      <c r="CA25">
        <v>21</v>
      </c>
      <c r="CB25">
        <v>20</v>
      </c>
      <c r="CC25">
        <v>20</v>
      </c>
      <c r="CD25">
        <v>20</v>
      </c>
      <c r="CE25">
        <v>20</v>
      </c>
      <c r="CF25">
        <v>20</v>
      </c>
      <c r="CG25">
        <v>20</v>
      </c>
      <c r="CH25">
        <v>20</v>
      </c>
      <c r="CI25">
        <v>20</v>
      </c>
      <c r="CJ25">
        <v>20</v>
      </c>
      <c r="CK25">
        <v>20</v>
      </c>
      <c r="CL25">
        <v>20</v>
      </c>
      <c r="CM25">
        <v>20</v>
      </c>
      <c r="CN25">
        <v>20</v>
      </c>
      <c r="CO25">
        <v>20</v>
      </c>
      <c r="CP25">
        <v>20</v>
      </c>
      <c r="CQ25">
        <v>20</v>
      </c>
      <c r="CR25">
        <v>20</v>
      </c>
      <c r="CS25">
        <v>20</v>
      </c>
      <c r="CT25">
        <v>20</v>
      </c>
      <c r="CU25">
        <v>20</v>
      </c>
      <c r="CV25">
        <v>20</v>
      </c>
      <c r="CW25">
        <v>20</v>
      </c>
      <c r="CX25">
        <v>20</v>
      </c>
      <c r="CY25">
        <v>20</v>
      </c>
      <c r="CZ25">
        <v>21</v>
      </c>
      <c r="DA25">
        <v>21</v>
      </c>
      <c r="DB25">
        <v>21</v>
      </c>
      <c r="DC25">
        <v>21</v>
      </c>
      <c r="DD25">
        <v>21</v>
      </c>
      <c r="DE25">
        <v>21</v>
      </c>
      <c r="DF25">
        <v>23</v>
      </c>
      <c r="DG25">
        <v>23</v>
      </c>
      <c r="DH25">
        <v>23</v>
      </c>
      <c r="DI25">
        <v>23</v>
      </c>
      <c r="DJ25">
        <v>23</v>
      </c>
      <c r="DK25">
        <v>23</v>
      </c>
      <c r="DL25">
        <v>23</v>
      </c>
      <c r="DM25">
        <v>23</v>
      </c>
      <c r="DN25">
        <v>23</v>
      </c>
      <c r="DO25">
        <v>23</v>
      </c>
      <c r="DP25">
        <v>23</v>
      </c>
      <c r="DQ25">
        <v>23</v>
      </c>
      <c r="DR25">
        <v>23</v>
      </c>
      <c r="DS25">
        <v>23</v>
      </c>
      <c r="DT25">
        <v>23</v>
      </c>
      <c r="DU25">
        <v>23</v>
      </c>
      <c r="DV25">
        <v>23</v>
      </c>
      <c r="DW25">
        <v>23</v>
      </c>
      <c r="DX25">
        <v>23</v>
      </c>
      <c r="DY25">
        <v>23</v>
      </c>
      <c r="DZ25">
        <v>23</v>
      </c>
      <c r="EA25">
        <v>23</v>
      </c>
      <c r="EB25">
        <v>23</v>
      </c>
      <c r="EC25">
        <v>23</v>
      </c>
      <c r="ED25">
        <v>23</v>
      </c>
      <c r="EE25">
        <v>23</v>
      </c>
      <c r="EF25">
        <v>23</v>
      </c>
      <c r="EG25">
        <v>23</v>
      </c>
      <c r="EH25">
        <v>23</v>
      </c>
      <c r="EI25">
        <v>23</v>
      </c>
      <c r="EJ25">
        <v>23</v>
      </c>
    </row>
    <row r="26" spans="1:140" x14ac:dyDescent="0.25">
      <c r="A26" t="s">
        <v>213</v>
      </c>
      <c r="B26">
        <v>19</v>
      </c>
      <c r="C26">
        <v>19</v>
      </c>
      <c r="D26">
        <v>19</v>
      </c>
      <c r="E26">
        <v>19</v>
      </c>
      <c r="F26">
        <v>19</v>
      </c>
      <c r="G26">
        <v>19</v>
      </c>
      <c r="H26">
        <v>19</v>
      </c>
      <c r="I26">
        <v>19</v>
      </c>
      <c r="J26">
        <v>19</v>
      </c>
      <c r="K26">
        <v>19</v>
      </c>
      <c r="L26">
        <v>19</v>
      </c>
      <c r="M26">
        <v>19</v>
      </c>
      <c r="N26">
        <v>19</v>
      </c>
      <c r="O26">
        <v>19</v>
      </c>
      <c r="P26">
        <v>19</v>
      </c>
      <c r="Q26">
        <v>19</v>
      </c>
      <c r="R26">
        <v>19</v>
      </c>
      <c r="S26">
        <v>19</v>
      </c>
      <c r="T26">
        <v>19</v>
      </c>
      <c r="U26">
        <v>19</v>
      </c>
      <c r="V26">
        <v>19</v>
      </c>
      <c r="W26">
        <v>19</v>
      </c>
      <c r="X26">
        <v>19</v>
      </c>
      <c r="Y26">
        <v>19</v>
      </c>
      <c r="Z26">
        <v>19</v>
      </c>
      <c r="AA26">
        <v>19</v>
      </c>
      <c r="AB26">
        <v>19</v>
      </c>
      <c r="AC26">
        <v>19</v>
      </c>
      <c r="AD26">
        <v>19</v>
      </c>
      <c r="AE26">
        <v>19</v>
      </c>
      <c r="AF26">
        <v>19</v>
      </c>
      <c r="AG26">
        <v>19</v>
      </c>
      <c r="AH26">
        <v>19</v>
      </c>
      <c r="AI26">
        <v>19</v>
      </c>
      <c r="AJ26">
        <v>19</v>
      </c>
      <c r="AK26">
        <v>19</v>
      </c>
      <c r="AL26">
        <v>19</v>
      </c>
      <c r="AM26">
        <v>19</v>
      </c>
      <c r="AN26">
        <v>19</v>
      </c>
      <c r="AO26">
        <v>19</v>
      </c>
      <c r="AP26">
        <v>19</v>
      </c>
      <c r="AQ26">
        <v>19</v>
      </c>
      <c r="AR26">
        <v>19</v>
      </c>
      <c r="AS26">
        <v>19</v>
      </c>
      <c r="AT26">
        <v>19</v>
      </c>
      <c r="AU26">
        <v>19</v>
      </c>
      <c r="AV26">
        <v>19</v>
      </c>
      <c r="AW26">
        <v>19</v>
      </c>
      <c r="AX26">
        <v>19</v>
      </c>
      <c r="AY26">
        <v>19</v>
      </c>
      <c r="AZ26">
        <v>19</v>
      </c>
      <c r="BA26">
        <v>19</v>
      </c>
      <c r="BB26">
        <v>19</v>
      </c>
      <c r="BC26">
        <v>19</v>
      </c>
      <c r="BD26">
        <v>19</v>
      </c>
      <c r="BE26">
        <v>19</v>
      </c>
      <c r="BF26">
        <v>19</v>
      </c>
      <c r="BG26">
        <v>19</v>
      </c>
      <c r="BH26">
        <v>19</v>
      </c>
      <c r="BI26">
        <v>19</v>
      </c>
      <c r="BJ26">
        <v>19</v>
      </c>
      <c r="BK26">
        <v>19</v>
      </c>
      <c r="BL26">
        <v>19</v>
      </c>
      <c r="BM26">
        <v>19</v>
      </c>
      <c r="BN26">
        <v>19</v>
      </c>
      <c r="BO26">
        <v>19</v>
      </c>
      <c r="BP26">
        <v>19</v>
      </c>
      <c r="BQ26">
        <v>19</v>
      </c>
      <c r="BR26">
        <v>19</v>
      </c>
      <c r="BS26">
        <v>19</v>
      </c>
      <c r="BT26">
        <v>19</v>
      </c>
      <c r="BU26">
        <v>19</v>
      </c>
      <c r="BV26">
        <v>19</v>
      </c>
      <c r="BW26">
        <v>19</v>
      </c>
      <c r="BX26">
        <v>19</v>
      </c>
      <c r="BY26">
        <v>19</v>
      </c>
      <c r="BZ26">
        <v>19</v>
      </c>
      <c r="CA26">
        <v>19</v>
      </c>
      <c r="CB26">
        <v>19</v>
      </c>
      <c r="CC26">
        <v>19</v>
      </c>
      <c r="CD26">
        <v>19</v>
      </c>
      <c r="CE26">
        <v>19</v>
      </c>
      <c r="CF26">
        <v>19</v>
      </c>
      <c r="CG26">
        <v>19</v>
      </c>
      <c r="CH26">
        <v>19</v>
      </c>
      <c r="CI26">
        <v>19</v>
      </c>
      <c r="CJ26">
        <v>19</v>
      </c>
      <c r="CK26">
        <v>19</v>
      </c>
      <c r="CL26">
        <v>19</v>
      </c>
      <c r="CM26">
        <v>19</v>
      </c>
      <c r="CN26">
        <v>19</v>
      </c>
      <c r="CO26">
        <v>19</v>
      </c>
      <c r="CP26">
        <v>19</v>
      </c>
      <c r="CQ26">
        <v>19</v>
      </c>
      <c r="CR26">
        <v>19</v>
      </c>
      <c r="CS26">
        <v>19</v>
      </c>
      <c r="CT26">
        <v>19</v>
      </c>
      <c r="CU26">
        <v>19</v>
      </c>
      <c r="CV26">
        <v>19</v>
      </c>
      <c r="CW26">
        <v>19</v>
      </c>
      <c r="CX26">
        <v>19</v>
      </c>
      <c r="CY26">
        <v>19</v>
      </c>
      <c r="CZ26">
        <v>24</v>
      </c>
      <c r="DA26">
        <v>24</v>
      </c>
      <c r="DB26">
        <v>24</v>
      </c>
      <c r="DC26">
        <v>24</v>
      </c>
      <c r="DD26">
        <v>24</v>
      </c>
      <c r="DE26">
        <v>24</v>
      </c>
      <c r="DF26">
        <v>24</v>
      </c>
      <c r="DG26">
        <v>24</v>
      </c>
      <c r="DH26">
        <v>24</v>
      </c>
      <c r="DI26">
        <v>24</v>
      </c>
      <c r="DJ26">
        <v>24</v>
      </c>
      <c r="DK26">
        <v>24</v>
      </c>
      <c r="DL26">
        <v>24</v>
      </c>
      <c r="DM26">
        <v>24</v>
      </c>
      <c r="DN26">
        <v>24</v>
      </c>
      <c r="DO26">
        <v>24</v>
      </c>
      <c r="DP26">
        <v>24</v>
      </c>
      <c r="DQ26">
        <v>24</v>
      </c>
      <c r="DR26">
        <v>24</v>
      </c>
      <c r="DS26">
        <v>24</v>
      </c>
      <c r="DT26">
        <v>24</v>
      </c>
      <c r="DU26">
        <v>24</v>
      </c>
      <c r="DV26">
        <v>24</v>
      </c>
      <c r="DW26">
        <v>24</v>
      </c>
      <c r="DX26">
        <v>24</v>
      </c>
      <c r="DY26">
        <v>24</v>
      </c>
      <c r="DZ26">
        <v>24</v>
      </c>
      <c r="EA26">
        <v>24</v>
      </c>
      <c r="EB26">
        <v>24</v>
      </c>
      <c r="EC26">
        <v>24</v>
      </c>
      <c r="ED26">
        <v>24</v>
      </c>
      <c r="EE26">
        <v>24</v>
      </c>
      <c r="EF26">
        <v>24</v>
      </c>
      <c r="EG26">
        <v>24</v>
      </c>
      <c r="EH26">
        <v>24</v>
      </c>
      <c r="EI26">
        <v>24</v>
      </c>
      <c r="EJ26">
        <v>24</v>
      </c>
    </row>
    <row r="27" spans="1:140" x14ac:dyDescent="0.25">
      <c r="A27" t="s">
        <v>214</v>
      </c>
      <c r="B27">
        <v>23</v>
      </c>
      <c r="C27">
        <v>23</v>
      </c>
      <c r="D27">
        <v>23</v>
      </c>
      <c r="E27">
        <v>23</v>
      </c>
      <c r="F27">
        <v>23</v>
      </c>
      <c r="G27">
        <v>23</v>
      </c>
      <c r="H27">
        <v>23</v>
      </c>
      <c r="I27">
        <v>23</v>
      </c>
      <c r="J27">
        <v>23</v>
      </c>
      <c r="K27">
        <v>23</v>
      </c>
      <c r="L27">
        <v>23</v>
      </c>
      <c r="M27">
        <v>23</v>
      </c>
      <c r="N27">
        <v>20</v>
      </c>
      <c r="O27">
        <v>20</v>
      </c>
      <c r="P27">
        <v>20</v>
      </c>
      <c r="Q27">
        <v>20</v>
      </c>
      <c r="R27">
        <v>20</v>
      </c>
      <c r="S27">
        <v>20</v>
      </c>
      <c r="T27">
        <v>20</v>
      </c>
      <c r="U27">
        <v>20</v>
      </c>
      <c r="V27">
        <v>20</v>
      </c>
      <c r="W27">
        <v>20</v>
      </c>
      <c r="X27">
        <v>20</v>
      </c>
      <c r="Y27">
        <v>20</v>
      </c>
      <c r="Z27">
        <v>19</v>
      </c>
      <c r="AA27">
        <v>19</v>
      </c>
      <c r="AB27">
        <v>19</v>
      </c>
      <c r="AC27">
        <v>19</v>
      </c>
      <c r="AD27">
        <v>19</v>
      </c>
      <c r="AE27">
        <v>19</v>
      </c>
      <c r="AF27">
        <v>19</v>
      </c>
      <c r="AG27">
        <v>19</v>
      </c>
      <c r="AH27">
        <v>19</v>
      </c>
      <c r="AI27">
        <v>19</v>
      </c>
      <c r="AJ27">
        <v>19</v>
      </c>
      <c r="AK27">
        <v>19</v>
      </c>
      <c r="AL27">
        <v>19</v>
      </c>
      <c r="AM27">
        <v>19</v>
      </c>
      <c r="AN27">
        <v>19</v>
      </c>
      <c r="AO27">
        <v>19</v>
      </c>
      <c r="AP27">
        <v>19</v>
      </c>
      <c r="AQ27">
        <v>19</v>
      </c>
      <c r="AR27">
        <v>19</v>
      </c>
      <c r="AS27">
        <v>19</v>
      </c>
      <c r="AT27">
        <v>19</v>
      </c>
      <c r="AU27">
        <v>19</v>
      </c>
      <c r="AV27">
        <v>19</v>
      </c>
      <c r="AW27">
        <v>19</v>
      </c>
      <c r="AX27">
        <v>19</v>
      </c>
      <c r="AY27">
        <v>19</v>
      </c>
      <c r="AZ27">
        <v>19</v>
      </c>
      <c r="BA27">
        <v>19</v>
      </c>
      <c r="BB27">
        <v>19</v>
      </c>
      <c r="BC27">
        <v>19</v>
      </c>
      <c r="BD27">
        <v>19</v>
      </c>
      <c r="BE27">
        <v>19</v>
      </c>
      <c r="BF27">
        <v>19</v>
      </c>
      <c r="BG27">
        <v>19</v>
      </c>
      <c r="BH27">
        <v>19</v>
      </c>
      <c r="BI27">
        <v>19</v>
      </c>
      <c r="BJ27">
        <v>19</v>
      </c>
      <c r="BK27">
        <v>19</v>
      </c>
      <c r="BL27">
        <v>19</v>
      </c>
      <c r="BM27">
        <v>19</v>
      </c>
      <c r="BN27">
        <v>19</v>
      </c>
      <c r="BO27">
        <v>19</v>
      </c>
      <c r="BP27">
        <v>19</v>
      </c>
      <c r="BQ27">
        <v>19</v>
      </c>
      <c r="BR27">
        <v>19</v>
      </c>
      <c r="BS27">
        <v>19</v>
      </c>
      <c r="BT27">
        <v>19</v>
      </c>
      <c r="BU27">
        <v>19</v>
      </c>
      <c r="BV27">
        <v>19</v>
      </c>
      <c r="BW27">
        <v>19</v>
      </c>
      <c r="BX27">
        <v>19</v>
      </c>
      <c r="BY27">
        <v>19</v>
      </c>
      <c r="BZ27">
        <v>19</v>
      </c>
      <c r="CA27">
        <v>19</v>
      </c>
      <c r="CB27">
        <v>19</v>
      </c>
      <c r="CC27">
        <v>19</v>
      </c>
      <c r="CD27">
        <v>19</v>
      </c>
      <c r="CE27">
        <v>19</v>
      </c>
      <c r="CF27">
        <v>19</v>
      </c>
      <c r="CG27">
        <v>19</v>
      </c>
      <c r="CH27">
        <v>19</v>
      </c>
      <c r="CI27">
        <v>19</v>
      </c>
      <c r="CJ27">
        <v>19</v>
      </c>
      <c r="CK27">
        <v>19</v>
      </c>
      <c r="CL27">
        <v>19</v>
      </c>
      <c r="CM27">
        <v>19</v>
      </c>
      <c r="CN27">
        <v>19</v>
      </c>
      <c r="CO27">
        <v>19</v>
      </c>
      <c r="CP27">
        <v>19</v>
      </c>
      <c r="CQ27">
        <v>19</v>
      </c>
      <c r="CR27">
        <v>19</v>
      </c>
      <c r="CS27">
        <v>19</v>
      </c>
      <c r="CT27">
        <v>19</v>
      </c>
      <c r="CU27">
        <v>19</v>
      </c>
      <c r="CV27">
        <v>19</v>
      </c>
      <c r="CW27">
        <v>19</v>
      </c>
      <c r="CX27">
        <v>19</v>
      </c>
      <c r="CY27">
        <v>19</v>
      </c>
      <c r="CZ27">
        <v>19</v>
      </c>
      <c r="DA27">
        <v>19</v>
      </c>
      <c r="DB27">
        <v>19</v>
      </c>
      <c r="DC27">
        <v>19</v>
      </c>
      <c r="DD27">
        <v>19</v>
      </c>
      <c r="DE27">
        <v>19</v>
      </c>
      <c r="DF27">
        <v>20</v>
      </c>
      <c r="DG27">
        <v>20</v>
      </c>
      <c r="DH27">
        <v>20</v>
      </c>
      <c r="DI27">
        <v>20</v>
      </c>
      <c r="DJ27">
        <v>20</v>
      </c>
      <c r="DK27">
        <v>20</v>
      </c>
      <c r="DL27">
        <v>20</v>
      </c>
      <c r="DM27">
        <v>20</v>
      </c>
      <c r="DN27">
        <v>20</v>
      </c>
      <c r="DO27">
        <v>20</v>
      </c>
      <c r="DP27">
        <v>20</v>
      </c>
      <c r="DQ27">
        <v>20</v>
      </c>
      <c r="DR27">
        <v>20</v>
      </c>
      <c r="DS27">
        <v>20</v>
      </c>
      <c r="DT27">
        <v>20</v>
      </c>
      <c r="DU27">
        <v>20</v>
      </c>
      <c r="DV27">
        <v>20</v>
      </c>
      <c r="DW27">
        <v>20</v>
      </c>
      <c r="DX27">
        <v>20</v>
      </c>
      <c r="DY27">
        <v>20</v>
      </c>
      <c r="DZ27">
        <v>20</v>
      </c>
      <c r="EA27">
        <v>20</v>
      </c>
      <c r="EB27">
        <v>20</v>
      </c>
      <c r="EC27">
        <v>20</v>
      </c>
      <c r="ED27">
        <v>20</v>
      </c>
      <c r="EE27">
        <v>20</v>
      </c>
      <c r="EF27">
        <v>20</v>
      </c>
      <c r="EG27">
        <v>20</v>
      </c>
      <c r="EH27">
        <v>20</v>
      </c>
      <c r="EI27">
        <v>20</v>
      </c>
      <c r="EJ27">
        <v>20</v>
      </c>
    </row>
    <row r="28" spans="1:140" x14ac:dyDescent="0.25">
      <c r="A28" t="s">
        <v>215</v>
      </c>
      <c r="B28">
        <v>20</v>
      </c>
      <c r="C28">
        <v>20</v>
      </c>
      <c r="D28">
        <v>20</v>
      </c>
      <c r="E28">
        <v>20</v>
      </c>
      <c r="F28">
        <v>20</v>
      </c>
      <c r="G28">
        <v>20</v>
      </c>
      <c r="H28">
        <v>20</v>
      </c>
      <c r="I28">
        <v>20</v>
      </c>
      <c r="J28">
        <v>20</v>
      </c>
      <c r="K28">
        <v>20</v>
      </c>
      <c r="L28">
        <v>20</v>
      </c>
      <c r="M28">
        <v>20</v>
      </c>
      <c r="N28">
        <v>20</v>
      </c>
      <c r="O28">
        <v>20</v>
      </c>
      <c r="P28">
        <v>20</v>
      </c>
      <c r="Q28">
        <v>20</v>
      </c>
      <c r="R28">
        <v>20</v>
      </c>
      <c r="S28">
        <v>20</v>
      </c>
      <c r="T28">
        <v>20</v>
      </c>
      <c r="U28">
        <v>20</v>
      </c>
      <c r="V28">
        <v>20</v>
      </c>
      <c r="W28">
        <v>20</v>
      </c>
      <c r="X28">
        <v>20</v>
      </c>
      <c r="Y28">
        <v>20</v>
      </c>
      <c r="Z28">
        <v>20</v>
      </c>
      <c r="AA28">
        <v>20</v>
      </c>
      <c r="AB28">
        <v>20</v>
      </c>
      <c r="AC28">
        <v>20</v>
      </c>
      <c r="AD28">
        <v>20</v>
      </c>
      <c r="AE28">
        <v>20</v>
      </c>
      <c r="AF28">
        <v>20</v>
      </c>
      <c r="AG28">
        <v>20</v>
      </c>
      <c r="AH28">
        <v>20</v>
      </c>
      <c r="AI28">
        <v>20</v>
      </c>
      <c r="AJ28">
        <v>20</v>
      </c>
      <c r="AK28">
        <v>20</v>
      </c>
      <c r="AL28">
        <v>20</v>
      </c>
      <c r="AM28">
        <v>20</v>
      </c>
      <c r="AN28">
        <v>20</v>
      </c>
      <c r="AO28">
        <v>20</v>
      </c>
      <c r="AP28">
        <v>20</v>
      </c>
      <c r="AQ28">
        <v>20</v>
      </c>
      <c r="AR28">
        <v>20</v>
      </c>
      <c r="AS28">
        <v>20</v>
      </c>
      <c r="AT28">
        <v>20</v>
      </c>
      <c r="AU28">
        <v>20</v>
      </c>
      <c r="AV28">
        <v>20</v>
      </c>
      <c r="AW28">
        <v>20</v>
      </c>
      <c r="AX28">
        <v>20</v>
      </c>
      <c r="AY28">
        <v>20</v>
      </c>
      <c r="AZ28">
        <v>20</v>
      </c>
      <c r="BA28">
        <v>20</v>
      </c>
      <c r="BB28">
        <v>20</v>
      </c>
      <c r="BC28">
        <v>20</v>
      </c>
      <c r="BD28">
        <v>20</v>
      </c>
      <c r="BE28">
        <v>20</v>
      </c>
      <c r="BF28">
        <v>20</v>
      </c>
      <c r="BG28">
        <v>20</v>
      </c>
      <c r="BH28">
        <v>20</v>
      </c>
      <c r="BI28">
        <v>20</v>
      </c>
      <c r="BJ28">
        <v>20</v>
      </c>
      <c r="BK28">
        <v>20</v>
      </c>
      <c r="BL28">
        <v>20</v>
      </c>
      <c r="BM28">
        <v>20</v>
      </c>
      <c r="BN28">
        <v>20</v>
      </c>
      <c r="BO28">
        <v>20</v>
      </c>
      <c r="BP28">
        <v>20</v>
      </c>
      <c r="BQ28">
        <v>20</v>
      </c>
      <c r="BR28">
        <v>20</v>
      </c>
      <c r="BS28">
        <v>20</v>
      </c>
      <c r="BT28">
        <v>20</v>
      </c>
      <c r="BU28">
        <v>20</v>
      </c>
      <c r="BV28">
        <v>20</v>
      </c>
      <c r="BW28">
        <v>20</v>
      </c>
      <c r="BX28">
        <v>20</v>
      </c>
      <c r="BY28">
        <v>20</v>
      </c>
      <c r="BZ28">
        <v>20</v>
      </c>
      <c r="CA28">
        <v>20</v>
      </c>
      <c r="CB28">
        <v>20</v>
      </c>
      <c r="CC28">
        <v>20</v>
      </c>
      <c r="CD28">
        <v>20</v>
      </c>
      <c r="CE28">
        <v>20</v>
      </c>
      <c r="CF28">
        <v>20</v>
      </c>
      <c r="CG28">
        <v>20</v>
      </c>
      <c r="CH28">
        <v>20</v>
      </c>
      <c r="CI28">
        <v>20</v>
      </c>
      <c r="CJ28">
        <v>20</v>
      </c>
      <c r="CK28">
        <v>20</v>
      </c>
      <c r="CL28">
        <v>20</v>
      </c>
      <c r="CM28">
        <v>20</v>
      </c>
      <c r="CN28">
        <v>20</v>
      </c>
      <c r="CO28">
        <v>20</v>
      </c>
      <c r="CP28">
        <v>20</v>
      </c>
      <c r="CQ28">
        <v>20</v>
      </c>
      <c r="CR28">
        <v>20</v>
      </c>
      <c r="CS28">
        <v>20</v>
      </c>
      <c r="CT28">
        <v>20</v>
      </c>
      <c r="CU28">
        <v>20</v>
      </c>
      <c r="CV28">
        <v>20</v>
      </c>
      <c r="CW28">
        <v>20</v>
      </c>
      <c r="CX28">
        <v>20</v>
      </c>
      <c r="CY28">
        <v>20</v>
      </c>
      <c r="CZ28">
        <v>20</v>
      </c>
      <c r="DA28">
        <v>20</v>
      </c>
      <c r="DB28">
        <v>20</v>
      </c>
      <c r="DC28">
        <v>20</v>
      </c>
      <c r="DD28">
        <v>20</v>
      </c>
      <c r="DE28">
        <v>20</v>
      </c>
      <c r="DF28">
        <v>20</v>
      </c>
      <c r="DG28">
        <v>20</v>
      </c>
      <c r="DH28">
        <v>20</v>
      </c>
      <c r="DI28">
        <v>20</v>
      </c>
      <c r="DJ28">
        <v>20</v>
      </c>
      <c r="DK28">
        <v>20</v>
      </c>
      <c r="DL28">
        <v>20</v>
      </c>
      <c r="DM28">
        <v>20</v>
      </c>
      <c r="DN28">
        <v>20</v>
      </c>
      <c r="DO28">
        <v>20</v>
      </c>
      <c r="DP28">
        <v>20</v>
      </c>
      <c r="DQ28">
        <v>20</v>
      </c>
      <c r="DR28">
        <v>20</v>
      </c>
      <c r="DS28">
        <v>20</v>
      </c>
      <c r="DT28">
        <v>20</v>
      </c>
      <c r="DU28">
        <v>20</v>
      </c>
      <c r="DV28">
        <v>20</v>
      </c>
      <c r="DW28">
        <v>20</v>
      </c>
      <c r="DX28">
        <v>20</v>
      </c>
      <c r="DY28">
        <v>20</v>
      </c>
      <c r="DZ28">
        <v>20</v>
      </c>
      <c r="EA28">
        <v>20</v>
      </c>
      <c r="EB28">
        <v>20</v>
      </c>
      <c r="EC28">
        <v>20</v>
      </c>
      <c r="ED28">
        <v>20</v>
      </c>
      <c r="EE28">
        <v>20</v>
      </c>
      <c r="EF28">
        <v>20</v>
      </c>
      <c r="EG28">
        <v>20</v>
      </c>
      <c r="EH28">
        <v>20</v>
      </c>
      <c r="EI28">
        <v>20</v>
      </c>
      <c r="EJ28">
        <v>20</v>
      </c>
    </row>
    <row r="29" spans="1:140" x14ac:dyDescent="0.25">
      <c r="A29" t="s">
        <v>216</v>
      </c>
      <c r="B29">
        <v>16</v>
      </c>
      <c r="C29">
        <v>16</v>
      </c>
      <c r="D29">
        <v>16</v>
      </c>
      <c r="E29">
        <v>16</v>
      </c>
      <c r="F29">
        <v>16</v>
      </c>
      <c r="G29">
        <v>16</v>
      </c>
      <c r="H29">
        <v>16</v>
      </c>
      <c r="I29">
        <v>16</v>
      </c>
      <c r="J29">
        <v>16</v>
      </c>
      <c r="K29">
        <v>16</v>
      </c>
      <c r="L29">
        <v>16</v>
      </c>
      <c r="M29">
        <v>16</v>
      </c>
      <c r="N29">
        <v>16</v>
      </c>
      <c r="O29">
        <v>16</v>
      </c>
      <c r="P29">
        <v>16</v>
      </c>
      <c r="Q29">
        <v>16</v>
      </c>
      <c r="R29">
        <v>16</v>
      </c>
      <c r="S29">
        <v>16</v>
      </c>
      <c r="T29">
        <v>16</v>
      </c>
      <c r="U29">
        <v>16</v>
      </c>
      <c r="V29">
        <v>16</v>
      </c>
      <c r="W29">
        <v>16</v>
      </c>
      <c r="X29">
        <v>16</v>
      </c>
      <c r="Y29">
        <v>16</v>
      </c>
      <c r="Z29">
        <v>16</v>
      </c>
      <c r="AA29">
        <v>16</v>
      </c>
      <c r="AB29">
        <v>16</v>
      </c>
      <c r="AC29">
        <v>16</v>
      </c>
      <c r="AD29">
        <v>16</v>
      </c>
      <c r="AE29">
        <v>16</v>
      </c>
      <c r="AF29">
        <v>16</v>
      </c>
      <c r="AG29">
        <v>16</v>
      </c>
      <c r="AH29">
        <v>16</v>
      </c>
      <c r="AI29">
        <v>16</v>
      </c>
      <c r="AJ29">
        <v>16</v>
      </c>
      <c r="AK29">
        <v>16</v>
      </c>
      <c r="AL29">
        <v>16</v>
      </c>
      <c r="AM29">
        <v>16</v>
      </c>
      <c r="AN29">
        <v>16</v>
      </c>
      <c r="AO29">
        <v>16</v>
      </c>
      <c r="AP29">
        <v>16</v>
      </c>
      <c r="AQ29">
        <v>16</v>
      </c>
      <c r="AR29">
        <v>16</v>
      </c>
      <c r="AS29">
        <v>16</v>
      </c>
      <c r="AT29">
        <v>16</v>
      </c>
      <c r="AU29">
        <v>16</v>
      </c>
      <c r="AV29">
        <v>16</v>
      </c>
      <c r="AW29">
        <v>16</v>
      </c>
      <c r="AX29">
        <v>16</v>
      </c>
      <c r="AY29">
        <v>16</v>
      </c>
      <c r="AZ29">
        <v>16</v>
      </c>
      <c r="BA29">
        <v>16</v>
      </c>
      <c r="BB29">
        <v>16</v>
      </c>
      <c r="BC29">
        <v>16</v>
      </c>
      <c r="BD29">
        <v>16</v>
      </c>
      <c r="BE29">
        <v>16</v>
      </c>
      <c r="BF29">
        <v>16</v>
      </c>
      <c r="BG29">
        <v>16</v>
      </c>
      <c r="BH29">
        <v>16</v>
      </c>
      <c r="BI29">
        <v>16</v>
      </c>
      <c r="BJ29">
        <v>16</v>
      </c>
      <c r="BK29">
        <v>16</v>
      </c>
      <c r="BL29">
        <v>16</v>
      </c>
      <c r="BM29">
        <v>16</v>
      </c>
      <c r="BN29">
        <v>16</v>
      </c>
      <c r="BO29">
        <v>16</v>
      </c>
      <c r="BP29">
        <v>16</v>
      </c>
      <c r="BQ29">
        <v>16</v>
      </c>
      <c r="BR29">
        <v>16</v>
      </c>
      <c r="BS29">
        <v>16</v>
      </c>
      <c r="BT29">
        <v>16</v>
      </c>
      <c r="BU29">
        <v>16</v>
      </c>
      <c r="BV29">
        <v>16</v>
      </c>
      <c r="BW29">
        <v>16</v>
      </c>
      <c r="BX29">
        <v>16</v>
      </c>
      <c r="BY29">
        <v>16</v>
      </c>
      <c r="BZ29">
        <v>16</v>
      </c>
      <c r="CA29">
        <v>16</v>
      </c>
      <c r="CB29">
        <v>16</v>
      </c>
      <c r="CC29">
        <v>16</v>
      </c>
      <c r="CD29">
        <v>16</v>
      </c>
      <c r="CE29">
        <v>16</v>
      </c>
      <c r="CF29">
        <v>16</v>
      </c>
      <c r="CG29">
        <v>16</v>
      </c>
      <c r="CH29">
        <v>16</v>
      </c>
      <c r="CI29">
        <v>16</v>
      </c>
      <c r="CJ29">
        <v>16</v>
      </c>
      <c r="CK29">
        <v>16</v>
      </c>
      <c r="CL29">
        <v>16</v>
      </c>
      <c r="CM29">
        <v>16</v>
      </c>
      <c r="CN29">
        <v>16</v>
      </c>
      <c r="CO29">
        <v>16</v>
      </c>
      <c r="CP29">
        <v>16</v>
      </c>
      <c r="CQ29">
        <v>16</v>
      </c>
      <c r="CR29">
        <v>16</v>
      </c>
      <c r="CS29">
        <v>16</v>
      </c>
      <c r="CT29">
        <v>16</v>
      </c>
      <c r="CU29">
        <v>16</v>
      </c>
      <c r="CV29">
        <v>16</v>
      </c>
      <c r="CW29">
        <v>16</v>
      </c>
      <c r="CX29">
        <v>16</v>
      </c>
      <c r="CY29">
        <v>16</v>
      </c>
      <c r="CZ29">
        <v>18</v>
      </c>
      <c r="DA29">
        <v>18</v>
      </c>
      <c r="DB29">
        <v>18</v>
      </c>
      <c r="DC29">
        <v>18</v>
      </c>
      <c r="DD29">
        <v>18</v>
      </c>
      <c r="DE29">
        <v>18</v>
      </c>
      <c r="DF29">
        <v>18</v>
      </c>
      <c r="DG29">
        <v>18</v>
      </c>
      <c r="DH29">
        <v>18</v>
      </c>
      <c r="DI29">
        <v>18</v>
      </c>
      <c r="DJ29">
        <v>18</v>
      </c>
      <c r="DK29">
        <v>18</v>
      </c>
      <c r="DL29">
        <v>18</v>
      </c>
      <c r="DM29">
        <v>18</v>
      </c>
      <c r="DN29">
        <v>18</v>
      </c>
      <c r="DO29">
        <v>18</v>
      </c>
      <c r="DP29">
        <v>18</v>
      </c>
      <c r="DQ29">
        <v>18</v>
      </c>
      <c r="DR29">
        <v>18</v>
      </c>
      <c r="DS29">
        <v>18</v>
      </c>
      <c r="DT29">
        <v>18</v>
      </c>
      <c r="DU29">
        <v>18</v>
      </c>
      <c r="DV29">
        <v>18</v>
      </c>
      <c r="DW29">
        <v>18</v>
      </c>
      <c r="DX29">
        <v>18</v>
      </c>
      <c r="DY29">
        <v>18</v>
      </c>
      <c r="DZ29">
        <v>21</v>
      </c>
      <c r="EA29">
        <v>21</v>
      </c>
      <c r="EB29">
        <v>21</v>
      </c>
      <c r="EC29">
        <v>21</v>
      </c>
      <c r="ED29">
        <v>21</v>
      </c>
      <c r="EE29">
        <v>21</v>
      </c>
      <c r="EF29">
        <v>21</v>
      </c>
      <c r="EG29">
        <v>21</v>
      </c>
      <c r="EH29">
        <v>21</v>
      </c>
      <c r="EI29">
        <v>21</v>
      </c>
      <c r="EJ29">
        <v>21</v>
      </c>
    </row>
    <row r="30" spans="1:140" x14ac:dyDescent="0.25">
      <c r="A30" t="s">
        <v>217</v>
      </c>
      <c r="B30">
        <v>25</v>
      </c>
      <c r="C30">
        <v>25</v>
      </c>
      <c r="D30">
        <v>25</v>
      </c>
      <c r="E30">
        <v>25</v>
      </c>
      <c r="F30">
        <v>25</v>
      </c>
      <c r="G30">
        <v>25</v>
      </c>
      <c r="H30">
        <v>25</v>
      </c>
      <c r="I30">
        <v>25</v>
      </c>
      <c r="J30">
        <v>25</v>
      </c>
      <c r="K30">
        <v>25</v>
      </c>
      <c r="L30">
        <v>25</v>
      </c>
      <c r="M30">
        <v>25</v>
      </c>
      <c r="N30">
        <v>25</v>
      </c>
      <c r="O30">
        <v>25</v>
      </c>
      <c r="P30">
        <v>25</v>
      </c>
      <c r="Q30">
        <v>25</v>
      </c>
      <c r="R30">
        <v>25</v>
      </c>
      <c r="S30">
        <v>25</v>
      </c>
      <c r="T30">
        <v>25</v>
      </c>
      <c r="U30">
        <v>25</v>
      </c>
      <c r="V30">
        <v>25</v>
      </c>
      <c r="W30">
        <v>25</v>
      </c>
      <c r="X30">
        <v>25</v>
      </c>
      <c r="Y30">
        <v>25</v>
      </c>
      <c r="Z30">
        <v>25</v>
      </c>
      <c r="AA30">
        <v>25</v>
      </c>
      <c r="AB30">
        <v>25</v>
      </c>
      <c r="AC30">
        <v>25</v>
      </c>
      <c r="AD30">
        <v>25</v>
      </c>
      <c r="AE30">
        <v>25</v>
      </c>
      <c r="AF30">
        <v>25</v>
      </c>
      <c r="AG30">
        <v>25</v>
      </c>
      <c r="AH30">
        <v>25</v>
      </c>
      <c r="AI30">
        <v>25</v>
      </c>
      <c r="AJ30">
        <v>25</v>
      </c>
      <c r="AK30">
        <v>25</v>
      </c>
      <c r="AL30">
        <v>25</v>
      </c>
      <c r="AM30">
        <v>25</v>
      </c>
      <c r="AN30">
        <v>25</v>
      </c>
      <c r="AO30">
        <v>25</v>
      </c>
      <c r="AP30">
        <v>25</v>
      </c>
      <c r="AQ30">
        <v>25</v>
      </c>
      <c r="AR30">
        <v>25</v>
      </c>
      <c r="AS30">
        <v>25</v>
      </c>
      <c r="AT30">
        <v>25</v>
      </c>
      <c r="AU30">
        <v>25</v>
      </c>
      <c r="AV30">
        <v>25</v>
      </c>
      <c r="AW30">
        <v>25</v>
      </c>
      <c r="AX30">
        <v>25</v>
      </c>
      <c r="AY30">
        <v>25</v>
      </c>
      <c r="AZ30">
        <v>25</v>
      </c>
      <c r="BA30">
        <v>25</v>
      </c>
      <c r="BB30">
        <v>25</v>
      </c>
      <c r="BC30">
        <v>25</v>
      </c>
      <c r="BD30">
        <v>25</v>
      </c>
      <c r="BE30">
        <v>25</v>
      </c>
      <c r="BF30">
        <v>25</v>
      </c>
      <c r="BG30">
        <v>25</v>
      </c>
      <c r="BH30">
        <v>25</v>
      </c>
      <c r="BI30">
        <v>25</v>
      </c>
      <c r="BJ30">
        <v>25</v>
      </c>
      <c r="BK30">
        <v>25</v>
      </c>
      <c r="BL30">
        <v>25</v>
      </c>
      <c r="BM30">
        <v>25</v>
      </c>
      <c r="BN30">
        <v>25</v>
      </c>
      <c r="BO30">
        <v>25</v>
      </c>
      <c r="BP30">
        <v>25</v>
      </c>
      <c r="BQ30">
        <v>25</v>
      </c>
      <c r="BR30">
        <v>25</v>
      </c>
      <c r="BS30">
        <v>25</v>
      </c>
      <c r="BT30">
        <v>25</v>
      </c>
      <c r="BU30">
        <v>25</v>
      </c>
      <c r="BV30">
        <v>25</v>
      </c>
      <c r="BW30">
        <v>25</v>
      </c>
      <c r="BX30">
        <v>25</v>
      </c>
      <c r="BY30">
        <v>25</v>
      </c>
      <c r="BZ30">
        <v>25</v>
      </c>
      <c r="CA30">
        <v>25</v>
      </c>
      <c r="CB30">
        <v>25</v>
      </c>
      <c r="CC30">
        <v>25</v>
      </c>
      <c r="CD30">
        <v>25</v>
      </c>
      <c r="CE30">
        <v>25</v>
      </c>
      <c r="CF30">
        <v>25</v>
      </c>
      <c r="CG30">
        <v>25</v>
      </c>
      <c r="CH30">
        <v>25</v>
      </c>
      <c r="CI30">
        <v>25</v>
      </c>
      <c r="CJ30">
        <v>25</v>
      </c>
      <c r="CK30">
        <v>25</v>
      </c>
      <c r="CL30">
        <v>25</v>
      </c>
      <c r="CM30">
        <v>25</v>
      </c>
      <c r="CN30">
        <v>25</v>
      </c>
      <c r="CO30">
        <v>25</v>
      </c>
      <c r="CP30">
        <v>25</v>
      </c>
      <c r="CQ30">
        <v>25</v>
      </c>
      <c r="CR30">
        <v>25</v>
      </c>
      <c r="CS30">
        <v>25</v>
      </c>
      <c r="CT30">
        <v>25</v>
      </c>
      <c r="CU30">
        <v>25</v>
      </c>
      <c r="CV30">
        <v>25</v>
      </c>
      <c r="CW30">
        <v>25</v>
      </c>
      <c r="CX30">
        <v>25</v>
      </c>
      <c r="CY30">
        <v>25</v>
      </c>
      <c r="CZ30">
        <v>25</v>
      </c>
      <c r="DA30">
        <v>25</v>
      </c>
      <c r="DB30">
        <v>25</v>
      </c>
      <c r="DC30">
        <v>25</v>
      </c>
      <c r="DD30">
        <v>25</v>
      </c>
      <c r="DE30">
        <v>25</v>
      </c>
      <c r="DF30">
        <v>25</v>
      </c>
      <c r="DG30">
        <v>25</v>
      </c>
      <c r="DH30">
        <v>25</v>
      </c>
      <c r="DI30">
        <v>25</v>
      </c>
      <c r="DJ30">
        <v>25</v>
      </c>
      <c r="DK30">
        <v>25</v>
      </c>
      <c r="DL30">
        <v>25</v>
      </c>
      <c r="DM30">
        <v>25</v>
      </c>
      <c r="DN30">
        <v>25</v>
      </c>
      <c r="DO30">
        <v>25</v>
      </c>
      <c r="DP30">
        <v>25</v>
      </c>
      <c r="DQ30">
        <v>25</v>
      </c>
      <c r="DR30">
        <v>25</v>
      </c>
      <c r="DS30">
        <v>25</v>
      </c>
      <c r="DT30">
        <v>25</v>
      </c>
      <c r="DU30">
        <v>25</v>
      </c>
      <c r="DV30">
        <v>25</v>
      </c>
      <c r="DW30">
        <v>25</v>
      </c>
      <c r="DX30">
        <v>25</v>
      </c>
      <c r="DY30">
        <v>25</v>
      </c>
      <c r="DZ30">
        <v>25</v>
      </c>
      <c r="EA30">
        <v>25</v>
      </c>
      <c r="EB30">
        <v>25</v>
      </c>
      <c r="EC30">
        <v>25</v>
      </c>
      <c r="ED30">
        <v>25</v>
      </c>
      <c r="EE30">
        <v>25</v>
      </c>
      <c r="EF30">
        <v>25</v>
      </c>
      <c r="EG30">
        <v>25</v>
      </c>
      <c r="EH30">
        <v>25</v>
      </c>
      <c r="EI30">
        <v>25</v>
      </c>
      <c r="EJ30">
        <v>25</v>
      </c>
    </row>
    <row r="31" spans="1:140" x14ac:dyDescent="0.25">
      <c r="A31" t="s">
        <v>219</v>
      </c>
      <c r="B31">
        <v>17.5</v>
      </c>
      <c r="C31">
        <v>17.5</v>
      </c>
      <c r="D31">
        <v>17.5</v>
      </c>
      <c r="E31">
        <v>17.5</v>
      </c>
      <c r="F31">
        <v>17.5</v>
      </c>
      <c r="G31">
        <v>17.5</v>
      </c>
      <c r="H31">
        <v>17.5</v>
      </c>
      <c r="I31">
        <v>17.5</v>
      </c>
      <c r="J31">
        <v>17.5</v>
      </c>
      <c r="K31">
        <v>17.5</v>
      </c>
      <c r="L31">
        <v>17.5</v>
      </c>
      <c r="M31">
        <v>17.5</v>
      </c>
      <c r="N31">
        <v>17.5</v>
      </c>
      <c r="O31">
        <v>17.5</v>
      </c>
      <c r="P31">
        <v>17.5</v>
      </c>
      <c r="Q31">
        <v>17.5</v>
      </c>
      <c r="R31">
        <v>17.5</v>
      </c>
      <c r="S31">
        <v>17.5</v>
      </c>
      <c r="T31">
        <v>17.5</v>
      </c>
      <c r="U31">
        <v>17.5</v>
      </c>
      <c r="V31">
        <v>17.5</v>
      </c>
      <c r="W31">
        <v>17.5</v>
      </c>
      <c r="X31">
        <v>17.5</v>
      </c>
      <c r="Y31">
        <v>17.5</v>
      </c>
      <c r="Z31">
        <v>17.5</v>
      </c>
      <c r="AA31">
        <v>17.5</v>
      </c>
      <c r="AB31">
        <v>17.5</v>
      </c>
      <c r="AC31">
        <v>17.5</v>
      </c>
      <c r="AD31">
        <v>17.5</v>
      </c>
      <c r="AE31">
        <v>17.5</v>
      </c>
      <c r="AF31">
        <v>17.5</v>
      </c>
      <c r="AG31">
        <v>17.5</v>
      </c>
      <c r="AH31">
        <v>17.5</v>
      </c>
      <c r="AI31">
        <v>17.5</v>
      </c>
      <c r="AJ31">
        <v>17.5</v>
      </c>
      <c r="AK31">
        <v>17.5</v>
      </c>
      <c r="AL31">
        <v>17.5</v>
      </c>
      <c r="AM31">
        <v>17.5</v>
      </c>
      <c r="AN31">
        <v>17.5</v>
      </c>
      <c r="AO31">
        <v>17.5</v>
      </c>
      <c r="AP31">
        <v>17.5</v>
      </c>
      <c r="AQ31">
        <v>17.5</v>
      </c>
      <c r="AR31">
        <v>17.5</v>
      </c>
      <c r="AS31">
        <v>17.5</v>
      </c>
      <c r="AT31">
        <v>17.5</v>
      </c>
      <c r="AU31">
        <v>17.5</v>
      </c>
      <c r="AV31">
        <v>17.5</v>
      </c>
      <c r="AW31">
        <v>17.5</v>
      </c>
      <c r="AX31">
        <v>17.5</v>
      </c>
      <c r="AY31">
        <v>17.5</v>
      </c>
      <c r="AZ31">
        <v>17.5</v>
      </c>
      <c r="BA31">
        <v>17.5</v>
      </c>
      <c r="BB31">
        <v>17.5</v>
      </c>
      <c r="BC31">
        <v>17.5</v>
      </c>
      <c r="BD31">
        <v>17.5</v>
      </c>
      <c r="BE31">
        <v>17.5</v>
      </c>
      <c r="BF31">
        <v>17.5</v>
      </c>
      <c r="BG31">
        <v>17.5</v>
      </c>
      <c r="BH31">
        <v>17.5</v>
      </c>
      <c r="BI31">
        <v>17.5</v>
      </c>
      <c r="BJ31">
        <v>17.5</v>
      </c>
      <c r="BK31">
        <v>17.5</v>
      </c>
      <c r="BL31">
        <v>17.5</v>
      </c>
      <c r="BM31">
        <v>17.5</v>
      </c>
      <c r="BN31">
        <v>17.5</v>
      </c>
      <c r="BO31">
        <v>17.5</v>
      </c>
      <c r="BP31">
        <v>17.5</v>
      </c>
      <c r="BQ31">
        <v>17.5</v>
      </c>
      <c r="BR31">
        <v>17.5</v>
      </c>
      <c r="BS31">
        <v>17.5</v>
      </c>
      <c r="BT31">
        <v>17.5</v>
      </c>
      <c r="BU31">
        <v>17.5</v>
      </c>
      <c r="BV31">
        <v>17.5</v>
      </c>
      <c r="BW31">
        <v>17.5</v>
      </c>
      <c r="BX31">
        <v>17.5</v>
      </c>
      <c r="BY31">
        <v>17.5</v>
      </c>
      <c r="BZ31">
        <v>17.5</v>
      </c>
      <c r="CA31">
        <v>17.5</v>
      </c>
      <c r="CB31">
        <v>17.5</v>
      </c>
      <c r="CC31">
        <v>17.5</v>
      </c>
      <c r="CD31">
        <v>17.5</v>
      </c>
      <c r="CE31">
        <v>17.5</v>
      </c>
      <c r="CF31">
        <v>17.5</v>
      </c>
      <c r="CG31">
        <v>15</v>
      </c>
      <c r="CH31">
        <v>15</v>
      </c>
      <c r="CI31">
        <v>15</v>
      </c>
      <c r="CJ31">
        <v>15</v>
      </c>
      <c r="CK31">
        <v>15</v>
      </c>
      <c r="CL31">
        <v>15</v>
      </c>
      <c r="CM31">
        <v>15</v>
      </c>
      <c r="CN31">
        <v>15</v>
      </c>
      <c r="CO31">
        <v>15</v>
      </c>
      <c r="CP31">
        <v>15</v>
      </c>
      <c r="CQ31">
        <v>15</v>
      </c>
      <c r="CR31">
        <v>15</v>
      </c>
      <c r="CS31">
        <v>15</v>
      </c>
      <c r="CT31">
        <v>17.5</v>
      </c>
      <c r="CU31">
        <v>17.5</v>
      </c>
      <c r="CV31">
        <v>17.5</v>
      </c>
      <c r="CW31">
        <v>17.5</v>
      </c>
      <c r="CX31">
        <v>17.5</v>
      </c>
      <c r="CY31">
        <v>17.5</v>
      </c>
      <c r="CZ31">
        <v>17.5</v>
      </c>
      <c r="DA31">
        <v>17.5</v>
      </c>
      <c r="DB31">
        <v>17.5</v>
      </c>
      <c r="DC31">
        <v>17.5</v>
      </c>
      <c r="DD31">
        <v>17.5</v>
      </c>
      <c r="DE31">
        <v>17.5</v>
      </c>
      <c r="DF31">
        <v>20</v>
      </c>
      <c r="DG31">
        <v>20</v>
      </c>
      <c r="DH31">
        <v>20</v>
      </c>
      <c r="DI31">
        <v>20</v>
      </c>
      <c r="DJ31">
        <v>20</v>
      </c>
      <c r="DK31">
        <v>20</v>
      </c>
      <c r="DL31">
        <v>20</v>
      </c>
      <c r="DM31">
        <v>20</v>
      </c>
      <c r="DN31">
        <v>20</v>
      </c>
      <c r="DO31">
        <v>20</v>
      </c>
      <c r="DP31">
        <v>20</v>
      </c>
      <c r="DQ31">
        <v>20</v>
      </c>
      <c r="DR31">
        <v>20</v>
      </c>
      <c r="DS31">
        <v>20</v>
      </c>
      <c r="DT31">
        <v>20</v>
      </c>
      <c r="DU31">
        <v>20</v>
      </c>
      <c r="DV31">
        <v>20</v>
      </c>
      <c r="DW31">
        <v>20</v>
      </c>
      <c r="DX31">
        <v>20</v>
      </c>
      <c r="DY31">
        <v>20</v>
      </c>
      <c r="DZ31">
        <v>20</v>
      </c>
      <c r="EA31">
        <v>20</v>
      </c>
      <c r="EB31">
        <v>20</v>
      </c>
      <c r="EC31">
        <v>20</v>
      </c>
      <c r="ED31">
        <v>20</v>
      </c>
      <c r="EE31">
        <v>20</v>
      </c>
      <c r="EF31">
        <v>20</v>
      </c>
      <c r="EG31">
        <v>20</v>
      </c>
      <c r="EH31">
        <v>20</v>
      </c>
      <c r="EI31">
        <v>20</v>
      </c>
      <c r="EJ31">
        <v>20</v>
      </c>
    </row>
    <row r="33" spans="1:140" x14ac:dyDescent="0.25">
      <c r="A33" s="87" t="s">
        <v>444</v>
      </c>
    </row>
    <row r="34" spans="1:140" x14ac:dyDescent="0.25">
      <c r="A34" t="str">
        <f>A5</f>
        <v>Austria</v>
      </c>
      <c r="BJ34">
        <f t="shared" ref="BJ34:DU37" si="0">BJ5-$BJ5</f>
        <v>0</v>
      </c>
      <c r="BK34">
        <f t="shared" si="0"/>
        <v>0</v>
      </c>
      <c r="BL34">
        <f t="shared" si="0"/>
        <v>0</v>
      </c>
      <c r="BM34">
        <f t="shared" si="0"/>
        <v>0</v>
      </c>
      <c r="BN34">
        <f t="shared" si="0"/>
        <v>0</v>
      </c>
      <c r="BO34">
        <f t="shared" si="0"/>
        <v>0</v>
      </c>
      <c r="BP34">
        <f t="shared" si="0"/>
        <v>0</v>
      </c>
      <c r="BQ34">
        <f t="shared" si="0"/>
        <v>0</v>
      </c>
      <c r="BR34">
        <f t="shared" si="0"/>
        <v>0</v>
      </c>
      <c r="BS34">
        <f t="shared" si="0"/>
        <v>0</v>
      </c>
      <c r="BT34">
        <f t="shared" si="0"/>
        <v>0</v>
      </c>
      <c r="BU34">
        <f t="shared" si="0"/>
        <v>0</v>
      </c>
      <c r="BV34">
        <f t="shared" si="0"/>
        <v>0</v>
      </c>
      <c r="BW34">
        <f t="shared" si="0"/>
        <v>0</v>
      </c>
      <c r="BX34">
        <f t="shared" si="0"/>
        <v>0</v>
      </c>
      <c r="BY34">
        <f t="shared" si="0"/>
        <v>0</v>
      </c>
      <c r="BZ34">
        <f t="shared" si="0"/>
        <v>0</v>
      </c>
      <c r="CA34">
        <f t="shared" si="0"/>
        <v>0</v>
      </c>
      <c r="CB34">
        <f t="shared" si="0"/>
        <v>0</v>
      </c>
      <c r="CC34">
        <f t="shared" si="0"/>
        <v>0</v>
      </c>
      <c r="CD34">
        <f t="shared" si="0"/>
        <v>0</v>
      </c>
      <c r="CE34">
        <f t="shared" si="0"/>
        <v>0</v>
      </c>
      <c r="CF34">
        <f t="shared" si="0"/>
        <v>0</v>
      </c>
      <c r="CG34">
        <f t="shared" si="0"/>
        <v>0</v>
      </c>
      <c r="CH34">
        <f t="shared" si="0"/>
        <v>0</v>
      </c>
      <c r="CI34">
        <f t="shared" si="0"/>
        <v>0</v>
      </c>
      <c r="CJ34">
        <f t="shared" si="0"/>
        <v>0</v>
      </c>
      <c r="CK34">
        <f t="shared" si="0"/>
        <v>0</v>
      </c>
      <c r="CL34">
        <f t="shared" si="0"/>
        <v>0</v>
      </c>
      <c r="CM34">
        <f t="shared" si="0"/>
        <v>0</v>
      </c>
      <c r="CN34">
        <f t="shared" si="0"/>
        <v>0</v>
      </c>
      <c r="CO34">
        <f t="shared" si="0"/>
        <v>0</v>
      </c>
      <c r="CP34">
        <f t="shared" si="0"/>
        <v>0</v>
      </c>
      <c r="CQ34">
        <f t="shared" si="0"/>
        <v>0</v>
      </c>
      <c r="CR34">
        <f t="shared" si="0"/>
        <v>0</v>
      </c>
      <c r="CS34">
        <f t="shared" si="0"/>
        <v>0</v>
      </c>
      <c r="CT34">
        <f t="shared" si="0"/>
        <v>0</v>
      </c>
      <c r="CU34">
        <f t="shared" si="0"/>
        <v>0</v>
      </c>
      <c r="CV34">
        <f t="shared" si="0"/>
        <v>0</v>
      </c>
      <c r="CW34">
        <f t="shared" si="0"/>
        <v>0</v>
      </c>
      <c r="CX34">
        <f t="shared" si="0"/>
        <v>0</v>
      </c>
      <c r="CY34">
        <f t="shared" si="0"/>
        <v>0</v>
      </c>
      <c r="CZ34">
        <f t="shared" si="0"/>
        <v>0</v>
      </c>
      <c r="DA34">
        <f t="shared" si="0"/>
        <v>0</v>
      </c>
      <c r="DB34">
        <f t="shared" si="0"/>
        <v>0</v>
      </c>
      <c r="DC34">
        <f t="shared" si="0"/>
        <v>0</v>
      </c>
      <c r="DD34">
        <f t="shared" si="0"/>
        <v>0</v>
      </c>
      <c r="DE34">
        <f t="shared" si="0"/>
        <v>0</v>
      </c>
      <c r="DF34">
        <f t="shared" si="0"/>
        <v>0</v>
      </c>
      <c r="DG34">
        <f t="shared" si="0"/>
        <v>0</v>
      </c>
      <c r="DH34">
        <f t="shared" si="0"/>
        <v>0</v>
      </c>
      <c r="DI34">
        <f t="shared" si="0"/>
        <v>0</v>
      </c>
      <c r="DJ34">
        <f t="shared" si="0"/>
        <v>0</v>
      </c>
      <c r="DK34">
        <f t="shared" si="0"/>
        <v>0</v>
      </c>
      <c r="DL34">
        <f t="shared" si="0"/>
        <v>0</v>
      </c>
      <c r="DM34">
        <f t="shared" si="0"/>
        <v>0</v>
      </c>
      <c r="DN34">
        <f t="shared" si="0"/>
        <v>0</v>
      </c>
      <c r="DO34">
        <f t="shared" si="0"/>
        <v>0</v>
      </c>
      <c r="DP34">
        <f t="shared" si="0"/>
        <v>0</v>
      </c>
      <c r="DQ34">
        <f t="shared" si="0"/>
        <v>0</v>
      </c>
      <c r="DR34">
        <f t="shared" si="0"/>
        <v>0</v>
      </c>
      <c r="DS34">
        <f t="shared" si="0"/>
        <v>0</v>
      </c>
      <c r="DT34">
        <f t="shared" si="0"/>
        <v>0</v>
      </c>
      <c r="DU34">
        <f t="shared" si="0"/>
        <v>0</v>
      </c>
      <c r="DV34">
        <f t="shared" ref="DV34:EJ49" si="1">DV5-$BJ5</f>
        <v>0</v>
      </c>
      <c r="DW34">
        <f t="shared" si="1"/>
        <v>0</v>
      </c>
      <c r="DX34">
        <f t="shared" si="1"/>
        <v>0</v>
      </c>
      <c r="DY34">
        <f t="shared" si="1"/>
        <v>0</v>
      </c>
      <c r="DZ34">
        <f t="shared" si="1"/>
        <v>0</v>
      </c>
      <c r="EA34">
        <f t="shared" si="1"/>
        <v>0</v>
      </c>
      <c r="EB34">
        <f t="shared" si="1"/>
        <v>0</v>
      </c>
      <c r="EC34">
        <f t="shared" si="1"/>
        <v>0</v>
      </c>
      <c r="ED34">
        <f t="shared" si="1"/>
        <v>0</v>
      </c>
      <c r="EE34">
        <f t="shared" si="1"/>
        <v>0</v>
      </c>
      <c r="EF34">
        <f t="shared" si="1"/>
        <v>0</v>
      </c>
      <c r="EG34">
        <f t="shared" si="1"/>
        <v>0</v>
      </c>
      <c r="EH34">
        <f t="shared" si="1"/>
        <v>0</v>
      </c>
      <c r="EI34">
        <f t="shared" si="1"/>
        <v>0</v>
      </c>
      <c r="EJ34">
        <f t="shared" si="1"/>
        <v>0</v>
      </c>
    </row>
    <row r="35" spans="1:140" x14ac:dyDescent="0.25">
      <c r="A35" t="str">
        <f t="shared" ref="A35:A59" si="2">A6</f>
        <v>Belgium</v>
      </c>
      <c r="BJ35">
        <f t="shared" si="0"/>
        <v>0</v>
      </c>
      <c r="BK35">
        <f t="shared" si="0"/>
        <v>0</v>
      </c>
      <c r="BL35">
        <f t="shared" si="0"/>
        <v>0</v>
      </c>
      <c r="BM35">
        <f t="shared" si="0"/>
        <v>0</v>
      </c>
      <c r="BN35">
        <f t="shared" si="0"/>
        <v>0</v>
      </c>
      <c r="BO35">
        <f t="shared" si="0"/>
        <v>0</v>
      </c>
      <c r="BP35">
        <f t="shared" si="0"/>
        <v>0</v>
      </c>
      <c r="BQ35">
        <f t="shared" si="0"/>
        <v>0</v>
      </c>
      <c r="BR35">
        <f t="shared" si="0"/>
        <v>0</v>
      </c>
      <c r="BS35">
        <f t="shared" si="0"/>
        <v>0</v>
      </c>
      <c r="BT35">
        <f t="shared" si="0"/>
        <v>0</v>
      </c>
      <c r="BU35">
        <f t="shared" si="0"/>
        <v>0</v>
      </c>
      <c r="BV35">
        <f t="shared" si="0"/>
        <v>0</v>
      </c>
      <c r="BW35">
        <f t="shared" si="0"/>
        <v>0</v>
      </c>
      <c r="BX35">
        <f t="shared" si="0"/>
        <v>0</v>
      </c>
      <c r="BY35">
        <f t="shared" si="0"/>
        <v>0</v>
      </c>
      <c r="BZ35">
        <f t="shared" si="0"/>
        <v>0</v>
      </c>
      <c r="CA35">
        <f t="shared" si="0"/>
        <v>0</v>
      </c>
      <c r="CB35">
        <f t="shared" si="0"/>
        <v>0</v>
      </c>
      <c r="CC35">
        <f t="shared" si="0"/>
        <v>0</v>
      </c>
      <c r="CD35">
        <f t="shared" si="0"/>
        <v>0</v>
      </c>
      <c r="CE35">
        <f t="shared" si="0"/>
        <v>0</v>
      </c>
      <c r="CF35">
        <f t="shared" si="0"/>
        <v>0</v>
      </c>
      <c r="CG35">
        <f t="shared" si="0"/>
        <v>0</v>
      </c>
      <c r="CH35">
        <f t="shared" si="0"/>
        <v>0</v>
      </c>
      <c r="CI35">
        <f t="shared" si="0"/>
        <v>0</v>
      </c>
      <c r="CJ35">
        <f t="shared" si="0"/>
        <v>0</v>
      </c>
      <c r="CK35">
        <f t="shared" si="0"/>
        <v>0</v>
      </c>
      <c r="CL35">
        <f t="shared" si="0"/>
        <v>0</v>
      </c>
      <c r="CM35">
        <f t="shared" si="0"/>
        <v>0</v>
      </c>
      <c r="CN35">
        <f t="shared" si="0"/>
        <v>0</v>
      </c>
      <c r="CO35">
        <f t="shared" si="0"/>
        <v>0</v>
      </c>
      <c r="CP35">
        <f t="shared" si="0"/>
        <v>0</v>
      </c>
      <c r="CQ35">
        <f t="shared" si="0"/>
        <v>0</v>
      </c>
      <c r="CR35">
        <f t="shared" si="0"/>
        <v>0</v>
      </c>
      <c r="CS35">
        <f t="shared" si="0"/>
        <v>0</v>
      </c>
      <c r="CT35">
        <f t="shared" si="0"/>
        <v>0</v>
      </c>
      <c r="CU35">
        <f t="shared" si="0"/>
        <v>0</v>
      </c>
      <c r="CV35">
        <f t="shared" si="0"/>
        <v>0</v>
      </c>
      <c r="CW35">
        <f t="shared" si="0"/>
        <v>0</v>
      </c>
      <c r="CX35">
        <f t="shared" si="0"/>
        <v>0</v>
      </c>
      <c r="CY35">
        <f t="shared" si="0"/>
        <v>0</v>
      </c>
      <c r="CZ35">
        <f t="shared" si="0"/>
        <v>0</v>
      </c>
      <c r="DA35">
        <f t="shared" si="0"/>
        <v>0</v>
      </c>
      <c r="DB35">
        <f t="shared" si="0"/>
        <v>0</v>
      </c>
      <c r="DC35">
        <f t="shared" si="0"/>
        <v>0</v>
      </c>
      <c r="DD35">
        <f t="shared" si="0"/>
        <v>0</v>
      </c>
      <c r="DE35">
        <f t="shared" si="0"/>
        <v>0</v>
      </c>
      <c r="DF35">
        <f t="shared" si="0"/>
        <v>0</v>
      </c>
      <c r="DG35">
        <f t="shared" si="0"/>
        <v>0</v>
      </c>
      <c r="DH35">
        <f t="shared" si="0"/>
        <v>0</v>
      </c>
      <c r="DI35">
        <f t="shared" si="0"/>
        <v>0</v>
      </c>
      <c r="DJ35">
        <f t="shared" si="0"/>
        <v>0</v>
      </c>
      <c r="DK35">
        <f t="shared" si="0"/>
        <v>0</v>
      </c>
      <c r="DL35">
        <f t="shared" si="0"/>
        <v>0</v>
      </c>
      <c r="DM35">
        <f t="shared" si="0"/>
        <v>0</v>
      </c>
      <c r="DN35">
        <f t="shared" si="0"/>
        <v>0</v>
      </c>
      <c r="DO35">
        <f t="shared" si="0"/>
        <v>0</v>
      </c>
      <c r="DP35">
        <f t="shared" si="0"/>
        <v>0</v>
      </c>
      <c r="DQ35">
        <f t="shared" si="0"/>
        <v>0</v>
      </c>
      <c r="DR35">
        <f t="shared" si="0"/>
        <v>0</v>
      </c>
      <c r="DS35">
        <f t="shared" si="0"/>
        <v>0</v>
      </c>
      <c r="DT35">
        <f t="shared" si="0"/>
        <v>0</v>
      </c>
      <c r="DU35">
        <f t="shared" si="0"/>
        <v>0</v>
      </c>
      <c r="DV35">
        <f t="shared" si="1"/>
        <v>0</v>
      </c>
      <c r="DW35">
        <f t="shared" si="1"/>
        <v>0</v>
      </c>
      <c r="DX35">
        <f t="shared" si="1"/>
        <v>0</v>
      </c>
      <c r="DY35">
        <f t="shared" si="1"/>
        <v>0</v>
      </c>
      <c r="DZ35">
        <f t="shared" si="1"/>
        <v>0</v>
      </c>
      <c r="EA35">
        <f t="shared" si="1"/>
        <v>0</v>
      </c>
      <c r="EB35">
        <f t="shared" si="1"/>
        <v>0</v>
      </c>
      <c r="EC35">
        <f t="shared" si="1"/>
        <v>0</v>
      </c>
      <c r="ED35">
        <f t="shared" si="1"/>
        <v>0</v>
      </c>
      <c r="EE35">
        <f t="shared" si="1"/>
        <v>0</v>
      </c>
      <c r="EF35">
        <f t="shared" si="1"/>
        <v>0</v>
      </c>
      <c r="EG35">
        <f t="shared" si="1"/>
        <v>0</v>
      </c>
      <c r="EH35">
        <f t="shared" si="1"/>
        <v>0</v>
      </c>
      <c r="EI35">
        <f t="shared" si="1"/>
        <v>0</v>
      </c>
      <c r="EJ35">
        <f t="shared" si="1"/>
        <v>0</v>
      </c>
    </row>
    <row r="36" spans="1:140" x14ac:dyDescent="0.25">
      <c r="A36" t="str">
        <f t="shared" si="2"/>
        <v>Bulgaria</v>
      </c>
      <c r="BJ36">
        <f t="shared" si="0"/>
        <v>0</v>
      </c>
      <c r="BK36">
        <f t="shared" si="0"/>
        <v>0</v>
      </c>
      <c r="BL36">
        <f t="shared" si="0"/>
        <v>0</v>
      </c>
      <c r="BM36">
        <f t="shared" si="0"/>
        <v>0</v>
      </c>
      <c r="BN36">
        <f t="shared" si="0"/>
        <v>0</v>
      </c>
      <c r="BO36">
        <f t="shared" si="0"/>
        <v>0</v>
      </c>
      <c r="BP36">
        <f t="shared" si="0"/>
        <v>0</v>
      </c>
      <c r="BQ36">
        <f t="shared" si="0"/>
        <v>0</v>
      </c>
      <c r="BR36">
        <f t="shared" si="0"/>
        <v>0</v>
      </c>
      <c r="BS36">
        <f t="shared" si="0"/>
        <v>0</v>
      </c>
      <c r="BT36">
        <f t="shared" si="0"/>
        <v>0</v>
      </c>
      <c r="BU36">
        <f t="shared" si="0"/>
        <v>0</v>
      </c>
      <c r="BV36">
        <f t="shared" si="0"/>
        <v>0</v>
      </c>
      <c r="BW36">
        <f t="shared" si="0"/>
        <v>0</v>
      </c>
      <c r="BX36">
        <f t="shared" si="0"/>
        <v>0</v>
      </c>
      <c r="BY36">
        <f t="shared" si="0"/>
        <v>0</v>
      </c>
      <c r="BZ36">
        <f t="shared" si="0"/>
        <v>0</v>
      </c>
      <c r="CA36">
        <f t="shared" si="0"/>
        <v>0</v>
      </c>
      <c r="CB36">
        <f t="shared" si="0"/>
        <v>0</v>
      </c>
      <c r="CC36">
        <f t="shared" si="0"/>
        <v>0</v>
      </c>
      <c r="CD36">
        <f t="shared" si="0"/>
        <v>0</v>
      </c>
      <c r="CE36">
        <f t="shared" si="0"/>
        <v>0</v>
      </c>
      <c r="CF36">
        <f t="shared" si="0"/>
        <v>0</v>
      </c>
      <c r="CG36">
        <f t="shared" si="0"/>
        <v>0</v>
      </c>
      <c r="CH36">
        <f t="shared" si="0"/>
        <v>0</v>
      </c>
      <c r="CI36">
        <f t="shared" si="0"/>
        <v>0</v>
      </c>
      <c r="CJ36">
        <f t="shared" si="0"/>
        <v>0</v>
      </c>
      <c r="CK36">
        <f t="shared" si="0"/>
        <v>0</v>
      </c>
      <c r="CL36">
        <f t="shared" si="0"/>
        <v>0</v>
      </c>
      <c r="CM36">
        <f t="shared" si="0"/>
        <v>0</v>
      </c>
      <c r="CN36">
        <f t="shared" si="0"/>
        <v>0</v>
      </c>
      <c r="CO36">
        <f t="shared" si="0"/>
        <v>0</v>
      </c>
      <c r="CP36">
        <f t="shared" si="0"/>
        <v>0</v>
      </c>
      <c r="CQ36">
        <f t="shared" si="0"/>
        <v>0</v>
      </c>
      <c r="CR36">
        <f t="shared" si="0"/>
        <v>0</v>
      </c>
      <c r="CS36">
        <f t="shared" si="0"/>
        <v>0</v>
      </c>
      <c r="CT36">
        <f t="shared" si="0"/>
        <v>0</v>
      </c>
      <c r="CU36">
        <f t="shared" si="0"/>
        <v>0</v>
      </c>
      <c r="CV36">
        <f t="shared" si="0"/>
        <v>0</v>
      </c>
      <c r="CW36">
        <f t="shared" si="0"/>
        <v>0</v>
      </c>
      <c r="CX36">
        <f t="shared" si="0"/>
        <v>0</v>
      </c>
      <c r="CY36">
        <f t="shared" si="0"/>
        <v>0</v>
      </c>
      <c r="CZ36">
        <f t="shared" si="0"/>
        <v>0</v>
      </c>
      <c r="DA36">
        <f t="shared" si="0"/>
        <v>0</v>
      </c>
      <c r="DB36">
        <f t="shared" si="0"/>
        <v>0</v>
      </c>
      <c r="DC36">
        <f t="shared" si="0"/>
        <v>0</v>
      </c>
      <c r="DD36">
        <f t="shared" si="0"/>
        <v>0</v>
      </c>
      <c r="DE36">
        <f t="shared" si="0"/>
        <v>0</v>
      </c>
      <c r="DF36">
        <f t="shared" si="0"/>
        <v>0</v>
      </c>
      <c r="DG36">
        <f t="shared" si="0"/>
        <v>0</v>
      </c>
      <c r="DH36">
        <f t="shared" si="0"/>
        <v>0</v>
      </c>
      <c r="DI36">
        <f t="shared" si="0"/>
        <v>0</v>
      </c>
      <c r="DJ36">
        <f t="shared" si="0"/>
        <v>0</v>
      </c>
      <c r="DK36">
        <f t="shared" si="0"/>
        <v>0</v>
      </c>
      <c r="DL36">
        <f t="shared" si="0"/>
        <v>0</v>
      </c>
      <c r="DM36">
        <f t="shared" si="0"/>
        <v>0</v>
      </c>
      <c r="DN36">
        <f t="shared" si="0"/>
        <v>0</v>
      </c>
      <c r="DO36">
        <f t="shared" si="0"/>
        <v>0</v>
      </c>
      <c r="DP36">
        <f t="shared" si="0"/>
        <v>0</v>
      </c>
      <c r="DQ36">
        <f t="shared" si="0"/>
        <v>0</v>
      </c>
      <c r="DR36">
        <f t="shared" si="0"/>
        <v>0</v>
      </c>
      <c r="DS36">
        <f t="shared" si="0"/>
        <v>0</v>
      </c>
      <c r="DT36">
        <f t="shared" si="0"/>
        <v>0</v>
      </c>
      <c r="DU36">
        <f t="shared" si="0"/>
        <v>0</v>
      </c>
      <c r="DV36">
        <f t="shared" si="1"/>
        <v>0</v>
      </c>
      <c r="DW36">
        <f t="shared" si="1"/>
        <v>0</v>
      </c>
      <c r="DX36">
        <f t="shared" si="1"/>
        <v>0</v>
      </c>
      <c r="DY36">
        <f t="shared" si="1"/>
        <v>0</v>
      </c>
      <c r="DZ36">
        <f t="shared" si="1"/>
        <v>0</v>
      </c>
      <c r="EA36">
        <f t="shared" si="1"/>
        <v>0</v>
      </c>
      <c r="EB36">
        <f t="shared" si="1"/>
        <v>0</v>
      </c>
      <c r="EC36">
        <f t="shared" si="1"/>
        <v>0</v>
      </c>
      <c r="ED36">
        <f t="shared" si="1"/>
        <v>0</v>
      </c>
      <c r="EE36">
        <f t="shared" si="1"/>
        <v>0</v>
      </c>
      <c r="EF36">
        <f t="shared" si="1"/>
        <v>0</v>
      </c>
      <c r="EG36">
        <f t="shared" si="1"/>
        <v>0</v>
      </c>
      <c r="EH36">
        <f t="shared" si="1"/>
        <v>0</v>
      </c>
      <c r="EI36">
        <f t="shared" si="1"/>
        <v>0</v>
      </c>
      <c r="EJ36">
        <f t="shared" si="1"/>
        <v>0</v>
      </c>
    </row>
    <row r="37" spans="1:140" x14ac:dyDescent="0.25">
      <c r="A37" t="str">
        <f t="shared" si="2"/>
        <v>Cyprus</v>
      </c>
      <c r="BJ37">
        <f t="shared" si="0"/>
        <v>0</v>
      </c>
      <c r="BK37">
        <f t="shared" si="0"/>
        <v>0</v>
      </c>
      <c r="BL37">
        <f t="shared" si="0"/>
        <v>0</v>
      </c>
      <c r="BM37">
        <f t="shared" si="0"/>
        <v>0</v>
      </c>
      <c r="BN37">
        <f t="shared" si="0"/>
        <v>0</v>
      </c>
      <c r="BO37">
        <f t="shared" si="0"/>
        <v>0</v>
      </c>
      <c r="BP37">
        <f t="shared" si="0"/>
        <v>0</v>
      </c>
      <c r="BQ37">
        <f t="shared" si="0"/>
        <v>0</v>
      </c>
      <c r="BR37">
        <f t="shared" si="0"/>
        <v>0</v>
      </c>
      <c r="BS37">
        <f t="shared" si="0"/>
        <v>0</v>
      </c>
      <c r="BT37">
        <f t="shared" si="0"/>
        <v>0</v>
      </c>
      <c r="BU37">
        <f t="shared" si="0"/>
        <v>0</v>
      </c>
      <c r="BV37">
        <f t="shared" si="0"/>
        <v>0</v>
      </c>
      <c r="BW37">
        <f t="shared" si="0"/>
        <v>0</v>
      </c>
      <c r="BX37">
        <f t="shared" si="0"/>
        <v>0</v>
      </c>
      <c r="BY37">
        <f t="shared" si="0"/>
        <v>0</v>
      </c>
      <c r="BZ37">
        <f t="shared" si="0"/>
        <v>0</v>
      </c>
      <c r="CA37">
        <f t="shared" si="0"/>
        <v>0</v>
      </c>
      <c r="CB37">
        <f t="shared" si="0"/>
        <v>0</v>
      </c>
      <c r="CC37">
        <f t="shared" si="0"/>
        <v>0</v>
      </c>
      <c r="CD37">
        <f t="shared" si="0"/>
        <v>0</v>
      </c>
      <c r="CE37">
        <f t="shared" si="0"/>
        <v>0</v>
      </c>
      <c r="CF37">
        <f t="shared" si="0"/>
        <v>0</v>
      </c>
      <c r="CG37">
        <f t="shared" si="0"/>
        <v>0</v>
      </c>
      <c r="CH37">
        <f t="shared" si="0"/>
        <v>0</v>
      </c>
      <c r="CI37">
        <f t="shared" si="0"/>
        <v>0</v>
      </c>
      <c r="CJ37">
        <f t="shared" si="0"/>
        <v>0</v>
      </c>
      <c r="CK37">
        <f t="shared" si="0"/>
        <v>0</v>
      </c>
      <c r="CL37">
        <f t="shared" si="0"/>
        <v>0</v>
      </c>
      <c r="CM37">
        <f t="shared" si="0"/>
        <v>0</v>
      </c>
      <c r="CN37">
        <f t="shared" si="0"/>
        <v>0</v>
      </c>
      <c r="CO37">
        <f t="shared" si="0"/>
        <v>0</v>
      </c>
      <c r="CP37">
        <f t="shared" si="0"/>
        <v>0</v>
      </c>
      <c r="CQ37">
        <f t="shared" si="0"/>
        <v>0</v>
      </c>
      <c r="CR37">
        <f t="shared" si="0"/>
        <v>0</v>
      </c>
      <c r="CS37">
        <f t="shared" si="0"/>
        <v>0</v>
      </c>
      <c r="CT37">
        <f t="shared" si="0"/>
        <v>0</v>
      </c>
      <c r="CU37">
        <f t="shared" si="0"/>
        <v>0</v>
      </c>
      <c r="CV37">
        <f t="shared" si="0"/>
        <v>0</v>
      </c>
      <c r="CW37">
        <f t="shared" si="0"/>
        <v>0</v>
      </c>
      <c r="CX37">
        <f t="shared" si="0"/>
        <v>0</v>
      </c>
      <c r="CY37">
        <f t="shared" si="0"/>
        <v>0</v>
      </c>
      <c r="CZ37">
        <f t="shared" si="0"/>
        <v>0</v>
      </c>
      <c r="DA37">
        <f t="shared" si="0"/>
        <v>0</v>
      </c>
      <c r="DB37">
        <f t="shared" si="0"/>
        <v>0</v>
      </c>
      <c r="DC37">
        <f t="shared" si="0"/>
        <v>0</v>
      </c>
      <c r="DD37">
        <f t="shared" si="0"/>
        <v>0</v>
      </c>
      <c r="DE37">
        <f t="shared" si="0"/>
        <v>0</v>
      </c>
      <c r="DF37">
        <f t="shared" si="0"/>
        <v>0</v>
      </c>
      <c r="DG37">
        <f t="shared" si="0"/>
        <v>0</v>
      </c>
      <c r="DH37">
        <f t="shared" si="0"/>
        <v>0</v>
      </c>
      <c r="DI37">
        <f t="shared" si="0"/>
        <v>0</v>
      </c>
      <c r="DJ37">
        <f t="shared" si="0"/>
        <v>0</v>
      </c>
      <c r="DK37">
        <f t="shared" si="0"/>
        <v>0</v>
      </c>
      <c r="DL37">
        <f t="shared" si="0"/>
        <v>0</v>
      </c>
      <c r="DM37">
        <f t="shared" si="0"/>
        <v>0</v>
      </c>
      <c r="DN37">
        <f t="shared" si="0"/>
        <v>0</v>
      </c>
      <c r="DO37">
        <f t="shared" si="0"/>
        <v>0</v>
      </c>
      <c r="DP37">
        <f t="shared" si="0"/>
        <v>0</v>
      </c>
      <c r="DQ37">
        <f t="shared" si="0"/>
        <v>0</v>
      </c>
      <c r="DR37">
        <f t="shared" si="0"/>
        <v>0</v>
      </c>
      <c r="DS37">
        <f t="shared" si="0"/>
        <v>0</v>
      </c>
      <c r="DT37">
        <f t="shared" si="0"/>
        <v>2</v>
      </c>
      <c r="DU37">
        <f t="shared" ref="DU37:EI42" si="3">DU8-$BJ8</f>
        <v>2</v>
      </c>
      <c r="DV37">
        <f t="shared" si="3"/>
        <v>2</v>
      </c>
      <c r="DW37">
        <f t="shared" si="1"/>
        <v>2</v>
      </c>
      <c r="DX37">
        <f t="shared" si="1"/>
        <v>2</v>
      </c>
      <c r="DY37">
        <f t="shared" si="1"/>
        <v>2</v>
      </c>
      <c r="DZ37">
        <f t="shared" si="1"/>
        <v>2</v>
      </c>
      <c r="EA37">
        <f t="shared" si="1"/>
        <v>2</v>
      </c>
      <c r="EB37">
        <f t="shared" si="1"/>
        <v>2</v>
      </c>
      <c r="EC37">
        <f t="shared" si="1"/>
        <v>2</v>
      </c>
      <c r="ED37">
        <f t="shared" si="1"/>
        <v>3</v>
      </c>
      <c r="EE37">
        <f t="shared" si="1"/>
        <v>3</v>
      </c>
      <c r="EF37">
        <f t="shared" si="1"/>
        <v>3</v>
      </c>
      <c r="EG37">
        <f t="shared" si="1"/>
        <v>3</v>
      </c>
      <c r="EH37">
        <f t="shared" si="1"/>
        <v>3</v>
      </c>
      <c r="EI37">
        <f t="shared" si="1"/>
        <v>3</v>
      </c>
      <c r="EJ37">
        <f t="shared" si="1"/>
        <v>3</v>
      </c>
    </row>
    <row r="38" spans="1:140" x14ac:dyDescent="0.25">
      <c r="A38" t="str">
        <f t="shared" si="2"/>
        <v>Czech_Republic</v>
      </c>
      <c r="BJ38">
        <f t="shared" ref="BJ38:DU41" si="4">BJ9-$BJ9</f>
        <v>0</v>
      </c>
      <c r="BK38">
        <f t="shared" si="4"/>
        <v>0</v>
      </c>
      <c r="BL38">
        <f t="shared" si="4"/>
        <v>0</v>
      </c>
      <c r="BM38">
        <f t="shared" si="4"/>
        <v>0</v>
      </c>
      <c r="BN38">
        <f t="shared" si="4"/>
        <v>0</v>
      </c>
      <c r="BO38">
        <f t="shared" si="4"/>
        <v>0</v>
      </c>
      <c r="BP38">
        <f t="shared" si="4"/>
        <v>0</v>
      </c>
      <c r="BQ38">
        <f t="shared" si="4"/>
        <v>0</v>
      </c>
      <c r="BR38">
        <f t="shared" si="4"/>
        <v>0</v>
      </c>
      <c r="BS38">
        <f t="shared" si="4"/>
        <v>0</v>
      </c>
      <c r="BT38">
        <f t="shared" si="4"/>
        <v>0</v>
      </c>
      <c r="BU38">
        <f t="shared" si="4"/>
        <v>0</v>
      </c>
      <c r="BV38">
        <f t="shared" si="4"/>
        <v>0</v>
      </c>
      <c r="BW38">
        <f t="shared" si="4"/>
        <v>0</v>
      </c>
      <c r="BX38">
        <f t="shared" si="4"/>
        <v>0</v>
      </c>
      <c r="BY38">
        <f t="shared" si="4"/>
        <v>0</v>
      </c>
      <c r="BZ38">
        <f t="shared" si="4"/>
        <v>0</v>
      </c>
      <c r="CA38">
        <f t="shared" si="4"/>
        <v>0</v>
      </c>
      <c r="CB38">
        <f t="shared" si="4"/>
        <v>0</v>
      </c>
      <c r="CC38">
        <f t="shared" si="4"/>
        <v>0</v>
      </c>
      <c r="CD38">
        <f t="shared" si="4"/>
        <v>0</v>
      </c>
      <c r="CE38">
        <f t="shared" si="4"/>
        <v>0</v>
      </c>
      <c r="CF38">
        <f t="shared" si="4"/>
        <v>0</v>
      </c>
      <c r="CG38">
        <f t="shared" si="4"/>
        <v>0</v>
      </c>
      <c r="CH38">
        <f t="shared" si="4"/>
        <v>0</v>
      </c>
      <c r="CI38">
        <f t="shared" si="4"/>
        <v>0</v>
      </c>
      <c r="CJ38">
        <f t="shared" si="4"/>
        <v>0</v>
      </c>
      <c r="CK38">
        <f t="shared" si="4"/>
        <v>0</v>
      </c>
      <c r="CL38">
        <f t="shared" si="4"/>
        <v>0</v>
      </c>
      <c r="CM38">
        <f t="shared" si="4"/>
        <v>0</v>
      </c>
      <c r="CN38">
        <f t="shared" si="4"/>
        <v>0</v>
      </c>
      <c r="CO38">
        <f t="shared" si="4"/>
        <v>0</v>
      </c>
      <c r="CP38">
        <f t="shared" si="4"/>
        <v>0</v>
      </c>
      <c r="CQ38">
        <f t="shared" si="4"/>
        <v>0</v>
      </c>
      <c r="CR38">
        <f t="shared" si="4"/>
        <v>0</v>
      </c>
      <c r="CS38">
        <f t="shared" si="4"/>
        <v>0</v>
      </c>
      <c r="CT38">
        <f t="shared" si="4"/>
        <v>1</v>
      </c>
      <c r="CU38">
        <f t="shared" si="4"/>
        <v>1</v>
      </c>
      <c r="CV38">
        <f t="shared" si="4"/>
        <v>1</v>
      </c>
      <c r="CW38">
        <f t="shared" si="4"/>
        <v>1</v>
      </c>
      <c r="CX38">
        <f t="shared" si="4"/>
        <v>1</v>
      </c>
      <c r="CY38">
        <f t="shared" si="4"/>
        <v>1</v>
      </c>
      <c r="CZ38">
        <f t="shared" si="4"/>
        <v>1</v>
      </c>
      <c r="DA38">
        <f t="shared" si="4"/>
        <v>1</v>
      </c>
      <c r="DB38">
        <f t="shared" si="4"/>
        <v>1</v>
      </c>
      <c r="DC38">
        <f t="shared" si="4"/>
        <v>1</v>
      </c>
      <c r="DD38">
        <f t="shared" si="4"/>
        <v>1</v>
      </c>
      <c r="DE38">
        <f t="shared" si="4"/>
        <v>1</v>
      </c>
      <c r="DF38">
        <f t="shared" si="4"/>
        <v>1</v>
      </c>
      <c r="DG38">
        <f t="shared" si="4"/>
        <v>1</v>
      </c>
      <c r="DH38">
        <f t="shared" si="4"/>
        <v>1</v>
      </c>
      <c r="DI38">
        <f t="shared" si="4"/>
        <v>1</v>
      </c>
      <c r="DJ38">
        <f t="shared" si="4"/>
        <v>1</v>
      </c>
      <c r="DK38">
        <f t="shared" si="4"/>
        <v>1</v>
      </c>
      <c r="DL38">
        <f t="shared" si="4"/>
        <v>1</v>
      </c>
      <c r="DM38">
        <f t="shared" si="4"/>
        <v>1</v>
      </c>
      <c r="DN38">
        <f t="shared" si="4"/>
        <v>1</v>
      </c>
      <c r="DO38">
        <f t="shared" si="4"/>
        <v>1</v>
      </c>
      <c r="DP38">
        <f t="shared" si="4"/>
        <v>1</v>
      </c>
      <c r="DQ38">
        <f t="shared" si="4"/>
        <v>1</v>
      </c>
      <c r="DR38">
        <f t="shared" si="4"/>
        <v>1</v>
      </c>
      <c r="DS38">
        <f t="shared" si="4"/>
        <v>1</v>
      </c>
      <c r="DT38">
        <f t="shared" si="4"/>
        <v>1</v>
      </c>
      <c r="DU38">
        <f t="shared" si="4"/>
        <v>1</v>
      </c>
      <c r="DV38">
        <f t="shared" si="3"/>
        <v>1</v>
      </c>
      <c r="DW38">
        <f t="shared" si="1"/>
        <v>1</v>
      </c>
      <c r="DX38">
        <f t="shared" si="1"/>
        <v>1</v>
      </c>
      <c r="DY38">
        <f t="shared" si="1"/>
        <v>1</v>
      </c>
      <c r="DZ38">
        <f t="shared" si="1"/>
        <v>1</v>
      </c>
      <c r="EA38">
        <f t="shared" si="1"/>
        <v>1</v>
      </c>
      <c r="EB38">
        <f t="shared" si="1"/>
        <v>1</v>
      </c>
      <c r="EC38">
        <f t="shared" si="1"/>
        <v>1</v>
      </c>
      <c r="ED38">
        <f t="shared" si="1"/>
        <v>2</v>
      </c>
      <c r="EE38">
        <f t="shared" si="1"/>
        <v>2</v>
      </c>
      <c r="EF38">
        <f t="shared" si="1"/>
        <v>2</v>
      </c>
      <c r="EG38">
        <f t="shared" si="1"/>
        <v>2</v>
      </c>
      <c r="EH38">
        <f t="shared" si="1"/>
        <v>2</v>
      </c>
      <c r="EI38">
        <f t="shared" si="1"/>
        <v>2</v>
      </c>
      <c r="EJ38">
        <f t="shared" si="1"/>
        <v>2</v>
      </c>
    </row>
    <row r="39" spans="1:140" x14ac:dyDescent="0.25">
      <c r="A39" t="str">
        <f t="shared" si="2"/>
        <v>Denmark</v>
      </c>
      <c r="BJ39">
        <f t="shared" si="4"/>
        <v>0</v>
      </c>
      <c r="BK39">
        <f t="shared" si="4"/>
        <v>0</v>
      </c>
      <c r="BL39">
        <f t="shared" si="4"/>
        <v>0</v>
      </c>
      <c r="BM39">
        <f t="shared" si="4"/>
        <v>0</v>
      </c>
      <c r="BN39">
        <f t="shared" si="4"/>
        <v>0</v>
      </c>
      <c r="BO39">
        <f t="shared" si="4"/>
        <v>0</v>
      </c>
      <c r="BP39">
        <f t="shared" si="4"/>
        <v>0</v>
      </c>
      <c r="BQ39">
        <f t="shared" si="4"/>
        <v>0</v>
      </c>
      <c r="BR39">
        <f t="shared" si="4"/>
        <v>0</v>
      </c>
      <c r="BS39">
        <f t="shared" si="4"/>
        <v>0</v>
      </c>
      <c r="BT39">
        <f t="shared" si="4"/>
        <v>0</v>
      </c>
      <c r="BU39">
        <f t="shared" si="4"/>
        <v>0</v>
      </c>
      <c r="BV39">
        <f t="shared" si="4"/>
        <v>0</v>
      </c>
      <c r="BW39">
        <f t="shared" si="4"/>
        <v>0</v>
      </c>
      <c r="BX39">
        <f t="shared" si="4"/>
        <v>0</v>
      </c>
      <c r="BY39">
        <f t="shared" si="4"/>
        <v>0</v>
      </c>
      <c r="BZ39">
        <f t="shared" si="4"/>
        <v>0</v>
      </c>
      <c r="CA39">
        <f t="shared" si="4"/>
        <v>0</v>
      </c>
      <c r="CB39">
        <f t="shared" si="4"/>
        <v>0</v>
      </c>
      <c r="CC39">
        <f t="shared" si="4"/>
        <v>0</v>
      </c>
      <c r="CD39">
        <f t="shared" si="4"/>
        <v>0</v>
      </c>
      <c r="CE39">
        <f t="shared" si="4"/>
        <v>0</v>
      </c>
      <c r="CF39">
        <f t="shared" si="4"/>
        <v>0</v>
      </c>
      <c r="CG39">
        <f t="shared" si="4"/>
        <v>0</v>
      </c>
      <c r="CH39">
        <f t="shared" si="4"/>
        <v>0</v>
      </c>
      <c r="CI39">
        <f t="shared" si="4"/>
        <v>0</v>
      </c>
      <c r="CJ39">
        <f t="shared" si="4"/>
        <v>0</v>
      </c>
      <c r="CK39">
        <f t="shared" si="4"/>
        <v>0</v>
      </c>
      <c r="CL39">
        <f t="shared" si="4"/>
        <v>0</v>
      </c>
      <c r="CM39">
        <f t="shared" si="4"/>
        <v>0</v>
      </c>
      <c r="CN39">
        <f t="shared" si="4"/>
        <v>0</v>
      </c>
      <c r="CO39">
        <f t="shared" si="4"/>
        <v>0</v>
      </c>
      <c r="CP39">
        <f t="shared" si="4"/>
        <v>0</v>
      </c>
      <c r="CQ39">
        <f t="shared" si="4"/>
        <v>0</v>
      </c>
      <c r="CR39">
        <f t="shared" si="4"/>
        <v>0</v>
      </c>
      <c r="CS39">
        <f t="shared" si="4"/>
        <v>0</v>
      </c>
      <c r="CT39">
        <f t="shared" si="4"/>
        <v>0</v>
      </c>
      <c r="CU39">
        <f t="shared" si="4"/>
        <v>0</v>
      </c>
      <c r="CV39">
        <f t="shared" si="4"/>
        <v>0</v>
      </c>
      <c r="CW39">
        <f t="shared" si="4"/>
        <v>0</v>
      </c>
      <c r="CX39">
        <f t="shared" si="4"/>
        <v>0</v>
      </c>
      <c r="CY39">
        <f t="shared" si="4"/>
        <v>0</v>
      </c>
      <c r="CZ39">
        <f t="shared" si="4"/>
        <v>0</v>
      </c>
      <c r="DA39">
        <f t="shared" si="4"/>
        <v>0</v>
      </c>
      <c r="DB39">
        <f t="shared" si="4"/>
        <v>0</v>
      </c>
      <c r="DC39">
        <f t="shared" si="4"/>
        <v>0</v>
      </c>
      <c r="DD39">
        <f t="shared" si="4"/>
        <v>0</v>
      </c>
      <c r="DE39">
        <f t="shared" si="4"/>
        <v>0</v>
      </c>
      <c r="DF39">
        <f t="shared" si="4"/>
        <v>0</v>
      </c>
      <c r="DG39">
        <f t="shared" si="4"/>
        <v>0</v>
      </c>
      <c r="DH39">
        <f t="shared" si="4"/>
        <v>0</v>
      </c>
      <c r="DI39">
        <f t="shared" si="4"/>
        <v>0</v>
      </c>
      <c r="DJ39">
        <f t="shared" si="4"/>
        <v>0</v>
      </c>
      <c r="DK39">
        <f t="shared" si="4"/>
        <v>0</v>
      </c>
      <c r="DL39">
        <f t="shared" si="4"/>
        <v>0</v>
      </c>
      <c r="DM39">
        <f t="shared" si="4"/>
        <v>0</v>
      </c>
      <c r="DN39">
        <f t="shared" si="4"/>
        <v>0</v>
      </c>
      <c r="DO39">
        <f t="shared" si="4"/>
        <v>0</v>
      </c>
      <c r="DP39">
        <f t="shared" si="4"/>
        <v>0</v>
      </c>
      <c r="DQ39">
        <f t="shared" si="4"/>
        <v>0</v>
      </c>
      <c r="DR39">
        <f t="shared" si="4"/>
        <v>0</v>
      </c>
      <c r="DS39">
        <f t="shared" si="4"/>
        <v>0</v>
      </c>
      <c r="DT39">
        <f t="shared" si="4"/>
        <v>0</v>
      </c>
      <c r="DU39">
        <f t="shared" si="4"/>
        <v>0</v>
      </c>
      <c r="DV39">
        <f t="shared" si="3"/>
        <v>0</v>
      </c>
      <c r="DW39">
        <f t="shared" si="3"/>
        <v>0</v>
      </c>
      <c r="DX39">
        <f t="shared" si="3"/>
        <v>0</v>
      </c>
      <c r="DY39">
        <f t="shared" si="3"/>
        <v>0</v>
      </c>
      <c r="DZ39">
        <f t="shared" si="3"/>
        <v>0</v>
      </c>
      <c r="EA39">
        <f t="shared" si="3"/>
        <v>0</v>
      </c>
      <c r="EB39">
        <f t="shared" si="3"/>
        <v>0</v>
      </c>
      <c r="EC39">
        <f t="shared" si="3"/>
        <v>0</v>
      </c>
      <c r="ED39">
        <f t="shared" si="3"/>
        <v>0</v>
      </c>
      <c r="EE39">
        <f t="shared" si="3"/>
        <v>0</v>
      </c>
      <c r="EF39">
        <f t="shared" si="3"/>
        <v>0</v>
      </c>
      <c r="EG39">
        <f t="shared" si="3"/>
        <v>0</v>
      </c>
      <c r="EH39">
        <f t="shared" si="3"/>
        <v>0</v>
      </c>
      <c r="EI39">
        <f t="shared" si="3"/>
        <v>0</v>
      </c>
      <c r="EJ39">
        <f t="shared" si="1"/>
        <v>0</v>
      </c>
    </row>
    <row r="40" spans="1:140" x14ac:dyDescent="0.25">
      <c r="A40" t="str">
        <f t="shared" si="2"/>
        <v>Estonia</v>
      </c>
      <c r="BJ40">
        <f t="shared" si="4"/>
        <v>0</v>
      </c>
      <c r="BK40">
        <f t="shared" si="4"/>
        <v>0</v>
      </c>
      <c r="BL40">
        <f t="shared" si="4"/>
        <v>0</v>
      </c>
      <c r="BM40">
        <f t="shared" si="4"/>
        <v>0</v>
      </c>
      <c r="BN40">
        <f t="shared" si="4"/>
        <v>0</v>
      </c>
      <c r="BO40">
        <f t="shared" si="4"/>
        <v>0</v>
      </c>
      <c r="BP40">
        <f t="shared" si="4"/>
        <v>0</v>
      </c>
      <c r="BQ40">
        <f t="shared" si="4"/>
        <v>0</v>
      </c>
      <c r="BR40">
        <f t="shared" si="4"/>
        <v>0</v>
      </c>
      <c r="BS40">
        <f t="shared" si="4"/>
        <v>0</v>
      </c>
      <c r="BT40">
        <f t="shared" si="4"/>
        <v>0</v>
      </c>
      <c r="BU40">
        <f t="shared" si="4"/>
        <v>0</v>
      </c>
      <c r="BV40">
        <f t="shared" si="4"/>
        <v>0</v>
      </c>
      <c r="BW40">
        <f t="shared" si="4"/>
        <v>0</v>
      </c>
      <c r="BX40">
        <f t="shared" si="4"/>
        <v>0</v>
      </c>
      <c r="BY40">
        <f t="shared" si="4"/>
        <v>0</v>
      </c>
      <c r="BZ40">
        <f t="shared" si="4"/>
        <v>0</v>
      </c>
      <c r="CA40">
        <f t="shared" si="4"/>
        <v>0</v>
      </c>
      <c r="CB40">
        <f t="shared" si="4"/>
        <v>0</v>
      </c>
      <c r="CC40">
        <f t="shared" si="4"/>
        <v>0</v>
      </c>
      <c r="CD40">
        <f t="shared" si="4"/>
        <v>0</v>
      </c>
      <c r="CE40">
        <f t="shared" si="4"/>
        <v>0</v>
      </c>
      <c r="CF40">
        <f t="shared" si="4"/>
        <v>0</v>
      </c>
      <c r="CG40">
        <f t="shared" si="4"/>
        <v>0</v>
      </c>
      <c r="CH40">
        <f t="shared" si="4"/>
        <v>0</v>
      </c>
      <c r="CI40">
        <f t="shared" si="4"/>
        <v>0</v>
      </c>
      <c r="CJ40">
        <f t="shared" si="4"/>
        <v>0</v>
      </c>
      <c r="CK40">
        <f t="shared" si="4"/>
        <v>0</v>
      </c>
      <c r="CL40">
        <f t="shared" si="4"/>
        <v>0</v>
      </c>
      <c r="CM40">
        <f t="shared" si="4"/>
        <v>0</v>
      </c>
      <c r="CN40">
        <f t="shared" si="4"/>
        <v>2</v>
      </c>
      <c r="CO40">
        <f t="shared" si="4"/>
        <v>2</v>
      </c>
      <c r="CP40">
        <f t="shared" si="4"/>
        <v>2</v>
      </c>
      <c r="CQ40">
        <f t="shared" si="4"/>
        <v>2</v>
      </c>
      <c r="CR40">
        <f t="shared" si="4"/>
        <v>2</v>
      </c>
      <c r="CS40">
        <f t="shared" si="4"/>
        <v>2</v>
      </c>
      <c r="CT40">
        <f t="shared" si="4"/>
        <v>2</v>
      </c>
      <c r="CU40">
        <f t="shared" si="4"/>
        <v>2</v>
      </c>
      <c r="CV40">
        <f t="shared" si="4"/>
        <v>2</v>
      </c>
      <c r="CW40">
        <f t="shared" si="4"/>
        <v>2</v>
      </c>
      <c r="CX40">
        <f t="shared" si="4"/>
        <v>2</v>
      </c>
      <c r="CY40">
        <f t="shared" si="4"/>
        <v>2</v>
      </c>
      <c r="CZ40">
        <f t="shared" si="4"/>
        <v>2</v>
      </c>
      <c r="DA40">
        <f t="shared" si="4"/>
        <v>2</v>
      </c>
      <c r="DB40">
        <f t="shared" si="4"/>
        <v>2</v>
      </c>
      <c r="DC40">
        <f t="shared" si="4"/>
        <v>2</v>
      </c>
      <c r="DD40">
        <f t="shared" si="4"/>
        <v>2</v>
      </c>
      <c r="DE40">
        <f t="shared" si="4"/>
        <v>2</v>
      </c>
      <c r="DF40">
        <f t="shared" si="4"/>
        <v>2</v>
      </c>
      <c r="DG40">
        <f t="shared" si="4"/>
        <v>2</v>
      </c>
      <c r="DH40">
        <f t="shared" si="4"/>
        <v>2</v>
      </c>
      <c r="DI40">
        <f t="shared" si="4"/>
        <v>2</v>
      </c>
      <c r="DJ40">
        <f t="shared" si="4"/>
        <v>2</v>
      </c>
      <c r="DK40">
        <f t="shared" si="4"/>
        <v>2</v>
      </c>
      <c r="DL40">
        <f t="shared" si="4"/>
        <v>2</v>
      </c>
      <c r="DM40">
        <f t="shared" si="4"/>
        <v>2</v>
      </c>
      <c r="DN40">
        <f t="shared" si="4"/>
        <v>2</v>
      </c>
      <c r="DO40">
        <f t="shared" si="4"/>
        <v>2</v>
      </c>
      <c r="DP40">
        <f t="shared" si="4"/>
        <v>2</v>
      </c>
      <c r="DQ40">
        <f t="shared" si="4"/>
        <v>2</v>
      </c>
      <c r="DR40">
        <f t="shared" si="4"/>
        <v>2</v>
      </c>
      <c r="DS40">
        <f t="shared" si="4"/>
        <v>2</v>
      </c>
      <c r="DT40">
        <f t="shared" si="4"/>
        <v>2</v>
      </c>
      <c r="DU40">
        <f t="shared" si="4"/>
        <v>2</v>
      </c>
      <c r="DV40">
        <f t="shared" si="3"/>
        <v>2</v>
      </c>
      <c r="DW40">
        <f t="shared" si="3"/>
        <v>2</v>
      </c>
      <c r="DX40">
        <f t="shared" si="3"/>
        <v>2</v>
      </c>
      <c r="DY40">
        <f t="shared" si="3"/>
        <v>2</v>
      </c>
      <c r="DZ40">
        <f t="shared" si="3"/>
        <v>2</v>
      </c>
      <c r="EA40">
        <f t="shared" si="3"/>
        <v>2</v>
      </c>
      <c r="EB40">
        <f t="shared" si="3"/>
        <v>2</v>
      </c>
      <c r="EC40">
        <f t="shared" si="3"/>
        <v>2</v>
      </c>
      <c r="ED40">
        <f t="shared" si="3"/>
        <v>2</v>
      </c>
      <c r="EE40">
        <f t="shared" si="3"/>
        <v>2</v>
      </c>
      <c r="EF40">
        <f t="shared" si="3"/>
        <v>2</v>
      </c>
      <c r="EG40">
        <f t="shared" si="3"/>
        <v>2</v>
      </c>
      <c r="EH40">
        <f t="shared" si="3"/>
        <v>2</v>
      </c>
      <c r="EI40">
        <f t="shared" si="3"/>
        <v>2</v>
      </c>
      <c r="EJ40">
        <f t="shared" si="1"/>
        <v>2</v>
      </c>
    </row>
    <row r="41" spans="1:140" x14ac:dyDescent="0.25">
      <c r="A41" t="str">
        <f t="shared" si="2"/>
        <v>Finland</v>
      </c>
      <c r="BJ41">
        <f t="shared" si="4"/>
        <v>0</v>
      </c>
      <c r="BK41">
        <f t="shared" si="4"/>
        <v>0</v>
      </c>
      <c r="BL41">
        <f t="shared" si="4"/>
        <v>0</v>
      </c>
      <c r="BM41">
        <f t="shared" si="4"/>
        <v>0</v>
      </c>
      <c r="BN41">
        <f t="shared" si="4"/>
        <v>0</v>
      </c>
      <c r="BO41">
        <f t="shared" si="4"/>
        <v>0</v>
      </c>
      <c r="BP41">
        <f t="shared" si="4"/>
        <v>0</v>
      </c>
      <c r="BQ41">
        <f t="shared" si="4"/>
        <v>0</v>
      </c>
      <c r="BR41">
        <f t="shared" si="4"/>
        <v>0</v>
      </c>
      <c r="BS41">
        <f t="shared" si="4"/>
        <v>0</v>
      </c>
      <c r="BT41">
        <f t="shared" si="4"/>
        <v>0</v>
      </c>
      <c r="BU41">
        <f t="shared" si="4"/>
        <v>0</v>
      </c>
      <c r="BV41">
        <f t="shared" si="4"/>
        <v>0</v>
      </c>
      <c r="BW41">
        <f t="shared" si="4"/>
        <v>0</v>
      </c>
      <c r="BX41">
        <f t="shared" si="4"/>
        <v>0</v>
      </c>
      <c r="BY41">
        <f t="shared" si="4"/>
        <v>0</v>
      </c>
      <c r="BZ41">
        <f t="shared" si="4"/>
        <v>0</v>
      </c>
      <c r="CA41">
        <f t="shared" si="4"/>
        <v>0</v>
      </c>
      <c r="CB41">
        <f t="shared" si="4"/>
        <v>0</v>
      </c>
      <c r="CC41">
        <f t="shared" si="4"/>
        <v>0</v>
      </c>
      <c r="CD41">
        <f t="shared" si="4"/>
        <v>0</v>
      </c>
      <c r="CE41">
        <f t="shared" si="4"/>
        <v>0</v>
      </c>
      <c r="CF41">
        <f t="shared" si="4"/>
        <v>0</v>
      </c>
      <c r="CG41">
        <f t="shared" si="4"/>
        <v>0</v>
      </c>
      <c r="CH41">
        <f t="shared" si="4"/>
        <v>0</v>
      </c>
      <c r="CI41">
        <f t="shared" si="4"/>
        <v>0</v>
      </c>
      <c r="CJ41">
        <f t="shared" si="4"/>
        <v>0</v>
      </c>
      <c r="CK41">
        <f t="shared" si="4"/>
        <v>0</v>
      </c>
      <c r="CL41">
        <f t="shared" si="4"/>
        <v>0</v>
      </c>
      <c r="CM41">
        <f t="shared" si="4"/>
        <v>0</v>
      </c>
      <c r="CN41">
        <f t="shared" si="4"/>
        <v>0</v>
      </c>
      <c r="CO41">
        <f t="shared" si="4"/>
        <v>0</v>
      </c>
      <c r="CP41">
        <f t="shared" si="4"/>
        <v>0</v>
      </c>
      <c r="CQ41">
        <f t="shared" si="4"/>
        <v>0</v>
      </c>
      <c r="CR41">
        <f t="shared" si="4"/>
        <v>0</v>
      </c>
      <c r="CS41">
        <f t="shared" si="4"/>
        <v>0</v>
      </c>
      <c r="CT41">
        <f t="shared" si="4"/>
        <v>0</v>
      </c>
      <c r="CU41">
        <f t="shared" si="4"/>
        <v>0</v>
      </c>
      <c r="CV41">
        <f t="shared" si="4"/>
        <v>0</v>
      </c>
      <c r="CW41">
        <f t="shared" si="4"/>
        <v>0</v>
      </c>
      <c r="CX41">
        <f t="shared" si="4"/>
        <v>0</v>
      </c>
      <c r="CY41">
        <f t="shared" si="4"/>
        <v>0</v>
      </c>
      <c r="CZ41">
        <f t="shared" si="4"/>
        <v>1</v>
      </c>
      <c r="DA41">
        <f t="shared" si="4"/>
        <v>1</v>
      </c>
      <c r="DB41">
        <f t="shared" si="4"/>
        <v>1</v>
      </c>
      <c r="DC41">
        <f t="shared" si="4"/>
        <v>1</v>
      </c>
      <c r="DD41">
        <f t="shared" si="4"/>
        <v>1</v>
      </c>
      <c r="DE41">
        <f t="shared" si="4"/>
        <v>1</v>
      </c>
      <c r="DF41">
        <f t="shared" si="4"/>
        <v>1</v>
      </c>
      <c r="DG41">
        <f t="shared" si="4"/>
        <v>1</v>
      </c>
      <c r="DH41">
        <f t="shared" si="4"/>
        <v>1</v>
      </c>
      <c r="DI41">
        <f t="shared" si="4"/>
        <v>1</v>
      </c>
      <c r="DJ41">
        <f t="shared" si="4"/>
        <v>1</v>
      </c>
      <c r="DK41">
        <f t="shared" si="4"/>
        <v>1</v>
      </c>
      <c r="DL41">
        <f t="shared" si="4"/>
        <v>1</v>
      </c>
      <c r="DM41">
        <f t="shared" si="4"/>
        <v>1</v>
      </c>
      <c r="DN41">
        <f t="shared" si="4"/>
        <v>1</v>
      </c>
      <c r="DO41">
        <f t="shared" si="4"/>
        <v>1</v>
      </c>
      <c r="DP41">
        <f t="shared" si="4"/>
        <v>1</v>
      </c>
      <c r="DQ41">
        <f t="shared" si="4"/>
        <v>1</v>
      </c>
      <c r="DR41">
        <f t="shared" si="4"/>
        <v>1</v>
      </c>
      <c r="DS41">
        <f t="shared" si="4"/>
        <v>1</v>
      </c>
      <c r="DT41">
        <f t="shared" si="4"/>
        <v>1</v>
      </c>
      <c r="DU41">
        <f t="shared" ref="DU41:EI46" si="5">DU12-$BJ12</f>
        <v>1</v>
      </c>
      <c r="DV41">
        <f t="shared" si="5"/>
        <v>1</v>
      </c>
      <c r="DW41">
        <f t="shared" si="3"/>
        <v>1</v>
      </c>
      <c r="DX41">
        <f t="shared" si="3"/>
        <v>1</v>
      </c>
      <c r="DY41">
        <f t="shared" si="3"/>
        <v>1</v>
      </c>
      <c r="DZ41">
        <f t="shared" si="3"/>
        <v>1</v>
      </c>
      <c r="EA41">
        <f t="shared" si="3"/>
        <v>1</v>
      </c>
      <c r="EB41">
        <f t="shared" si="3"/>
        <v>1</v>
      </c>
      <c r="EC41">
        <f t="shared" si="3"/>
        <v>1</v>
      </c>
      <c r="ED41">
        <f t="shared" si="3"/>
        <v>2</v>
      </c>
      <c r="EE41">
        <f t="shared" si="3"/>
        <v>2</v>
      </c>
      <c r="EF41">
        <f t="shared" si="3"/>
        <v>2</v>
      </c>
      <c r="EG41">
        <f t="shared" si="3"/>
        <v>2</v>
      </c>
      <c r="EH41">
        <f t="shared" si="3"/>
        <v>2</v>
      </c>
      <c r="EI41">
        <f t="shared" si="3"/>
        <v>2</v>
      </c>
      <c r="EJ41">
        <f t="shared" si="1"/>
        <v>2</v>
      </c>
    </row>
    <row r="42" spans="1:140" x14ac:dyDescent="0.25">
      <c r="A42" t="str">
        <f t="shared" si="2"/>
        <v>France</v>
      </c>
      <c r="BJ42">
        <f t="shared" ref="BJ42:DU45" si="6">BJ13-$BJ13</f>
        <v>0</v>
      </c>
      <c r="BK42">
        <f t="shared" si="6"/>
        <v>0</v>
      </c>
      <c r="BL42">
        <f t="shared" si="6"/>
        <v>0</v>
      </c>
      <c r="BM42">
        <f t="shared" si="6"/>
        <v>0</v>
      </c>
      <c r="BN42">
        <f t="shared" si="6"/>
        <v>0</v>
      </c>
      <c r="BO42">
        <f t="shared" si="6"/>
        <v>0</v>
      </c>
      <c r="BP42">
        <f t="shared" si="6"/>
        <v>0</v>
      </c>
      <c r="BQ42">
        <f t="shared" si="6"/>
        <v>0</v>
      </c>
      <c r="BR42">
        <f t="shared" si="6"/>
        <v>0</v>
      </c>
      <c r="BS42">
        <f t="shared" si="6"/>
        <v>0</v>
      </c>
      <c r="BT42">
        <f t="shared" si="6"/>
        <v>0</v>
      </c>
      <c r="BU42">
        <f t="shared" si="6"/>
        <v>0</v>
      </c>
      <c r="BV42">
        <f t="shared" si="6"/>
        <v>0</v>
      </c>
      <c r="BW42">
        <f t="shared" si="6"/>
        <v>0</v>
      </c>
      <c r="BX42">
        <f t="shared" si="6"/>
        <v>0</v>
      </c>
      <c r="BY42">
        <f t="shared" si="6"/>
        <v>0</v>
      </c>
      <c r="BZ42">
        <f t="shared" si="6"/>
        <v>0</v>
      </c>
      <c r="CA42">
        <f t="shared" si="6"/>
        <v>0</v>
      </c>
      <c r="CB42">
        <f t="shared" si="6"/>
        <v>0</v>
      </c>
      <c r="CC42">
        <f t="shared" si="6"/>
        <v>0</v>
      </c>
      <c r="CD42">
        <f t="shared" si="6"/>
        <v>0</v>
      </c>
      <c r="CE42">
        <f t="shared" si="6"/>
        <v>0</v>
      </c>
      <c r="CF42">
        <f t="shared" si="6"/>
        <v>0</v>
      </c>
      <c r="CG42">
        <f t="shared" si="6"/>
        <v>0</v>
      </c>
      <c r="CH42">
        <f t="shared" si="6"/>
        <v>0</v>
      </c>
      <c r="CI42">
        <f t="shared" si="6"/>
        <v>0</v>
      </c>
      <c r="CJ42">
        <f t="shared" si="6"/>
        <v>0</v>
      </c>
      <c r="CK42">
        <f t="shared" si="6"/>
        <v>0</v>
      </c>
      <c r="CL42">
        <f t="shared" si="6"/>
        <v>0</v>
      </c>
      <c r="CM42">
        <f t="shared" si="6"/>
        <v>0</v>
      </c>
      <c r="CN42">
        <f t="shared" si="6"/>
        <v>0</v>
      </c>
      <c r="CO42">
        <f t="shared" si="6"/>
        <v>0</v>
      </c>
      <c r="CP42">
        <f t="shared" si="6"/>
        <v>0</v>
      </c>
      <c r="CQ42">
        <f t="shared" si="6"/>
        <v>0</v>
      </c>
      <c r="CR42">
        <f t="shared" si="6"/>
        <v>0</v>
      </c>
      <c r="CS42">
        <f t="shared" si="6"/>
        <v>0</v>
      </c>
      <c r="CT42">
        <f t="shared" si="6"/>
        <v>0</v>
      </c>
      <c r="CU42">
        <f t="shared" si="6"/>
        <v>0</v>
      </c>
      <c r="CV42">
        <f t="shared" si="6"/>
        <v>0</v>
      </c>
      <c r="CW42">
        <f t="shared" si="6"/>
        <v>0</v>
      </c>
      <c r="CX42">
        <f t="shared" si="6"/>
        <v>0</v>
      </c>
      <c r="CY42">
        <f t="shared" si="6"/>
        <v>0</v>
      </c>
      <c r="CZ42">
        <f t="shared" si="6"/>
        <v>0</v>
      </c>
      <c r="DA42">
        <f t="shared" si="6"/>
        <v>0</v>
      </c>
      <c r="DB42">
        <f t="shared" si="6"/>
        <v>0</v>
      </c>
      <c r="DC42">
        <f t="shared" si="6"/>
        <v>0</v>
      </c>
      <c r="DD42">
        <f t="shared" si="6"/>
        <v>0</v>
      </c>
      <c r="DE42">
        <f t="shared" si="6"/>
        <v>0</v>
      </c>
      <c r="DF42">
        <f t="shared" si="6"/>
        <v>0</v>
      </c>
      <c r="DG42">
        <f t="shared" si="6"/>
        <v>0</v>
      </c>
      <c r="DH42">
        <f t="shared" si="6"/>
        <v>0</v>
      </c>
      <c r="DI42">
        <f t="shared" si="6"/>
        <v>0</v>
      </c>
      <c r="DJ42">
        <f t="shared" si="6"/>
        <v>0</v>
      </c>
      <c r="DK42">
        <f t="shared" si="6"/>
        <v>0</v>
      </c>
      <c r="DL42">
        <f t="shared" si="6"/>
        <v>0</v>
      </c>
      <c r="DM42">
        <f t="shared" si="6"/>
        <v>0</v>
      </c>
      <c r="DN42">
        <f t="shared" si="6"/>
        <v>0</v>
      </c>
      <c r="DO42">
        <f t="shared" si="6"/>
        <v>0</v>
      </c>
      <c r="DP42">
        <f t="shared" si="6"/>
        <v>0</v>
      </c>
      <c r="DQ42">
        <f t="shared" si="6"/>
        <v>0</v>
      </c>
      <c r="DR42">
        <f t="shared" si="6"/>
        <v>0</v>
      </c>
      <c r="DS42">
        <f t="shared" si="6"/>
        <v>0</v>
      </c>
      <c r="DT42">
        <f t="shared" si="6"/>
        <v>0</v>
      </c>
      <c r="DU42">
        <f t="shared" si="6"/>
        <v>0</v>
      </c>
      <c r="DV42">
        <f t="shared" si="5"/>
        <v>0</v>
      </c>
      <c r="DW42">
        <f t="shared" si="3"/>
        <v>0</v>
      </c>
      <c r="DX42">
        <f t="shared" si="3"/>
        <v>0</v>
      </c>
      <c r="DY42">
        <f t="shared" si="3"/>
        <v>0</v>
      </c>
      <c r="DZ42">
        <f t="shared" si="3"/>
        <v>0</v>
      </c>
      <c r="EA42">
        <f t="shared" si="3"/>
        <v>0</v>
      </c>
      <c r="EB42">
        <f t="shared" si="3"/>
        <v>0</v>
      </c>
      <c r="EC42">
        <f t="shared" si="3"/>
        <v>0</v>
      </c>
      <c r="ED42">
        <f t="shared" si="3"/>
        <v>0</v>
      </c>
      <c r="EE42">
        <f t="shared" si="3"/>
        <v>0</v>
      </c>
      <c r="EF42">
        <f t="shared" si="3"/>
        <v>0</v>
      </c>
      <c r="EG42">
        <f t="shared" si="3"/>
        <v>0</v>
      </c>
      <c r="EH42">
        <f t="shared" si="3"/>
        <v>0</v>
      </c>
      <c r="EI42">
        <f t="shared" si="3"/>
        <v>0</v>
      </c>
      <c r="EJ42">
        <f t="shared" si="1"/>
        <v>0</v>
      </c>
    </row>
    <row r="43" spans="1:140" x14ac:dyDescent="0.25">
      <c r="A43" t="str">
        <f t="shared" si="2"/>
        <v>Germany</v>
      </c>
      <c r="BJ43">
        <f t="shared" si="6"/>
        <v>0</v>
      </c>
      <c r="BK43">
        <f t="shared" si="6"/>
        <v>0</v>
      </c>
      <c r="BL43">
        <f t="shared" si="6"/>
        <v>0</v>
      </c>
      <c r="BM43">
        <f t="shared" si="6"/>
        <v>0</v>
      </c>
      <c r="BN43">
        <f t="shared" si="6"/>
        <v>0</v>
      </c>
      <c r="BO43">
        <f t="shared" si="6"/>
        <v>0</v>
      </c>
      <c r="BP43">
        <f t="shared" si="6"/>
        <v>0</v>
      </c>
      <c r="BQ43">
        <f t="shared" si="6"/>
        <v>0</v>
      </c>
      <c r="BR43">
        <f t="shared" si="6"/>
        <v>0</v>
      </c>
      <c r="BS43">
        <f t="shared" si="6"/>
        <v>0</v>
      </c>
      <c r="BT43">
        <f t="shared" si="6"/>
        <v>0</v>
      </c>
      <c r="BU43">
        <f t="shared" si="6"/>
        <v>0</v>
      </c>
      <c r="BV43">
        <f t="shared" si="6"/>
        <v>0</v>
      </c>
      <c r="BW43">
        <f t="shared" si="6"/>
        <v>0</v>
      </c>
      <c r="BX43">
        <f t="shared" si="6"/>
        <v>0</v>
      </c>
      <c r="BY43">
        <f t="shared" si="6"/>
        <v>0</v>
      </c>
      <c r="BZ43">
        <f t="shared" si="6"/>
        <v>0</v>
      </c>
      <c r="CA43">
        <f t="shared" si="6"/>
        <v>0</v>
      </c>
      <c r="CB43">
        <f t="shared" si="6"/>
        <v>0</v>
      </c>
      <c r="CC43">
        <f t="shared" si="6"/>
        <v>0</v>
      </c>
      <c r="CD43">
        <f t="shared" si="6"/>
        <v>0</v>
      </c>
      <c r="CE43">
        <f t="shared" si="6"/>
        <v>0</v>
      </c>
      <c r="CF43">
        <f t="shared" si="6"/>
        <v>0</v>
      </c>
      <c r="CG43">
        <f t="shared" si="6"/>
        <v>0</v>
      </c>
      <c r="CH43">
        <f t="shared" si="6"/>
        <v>0</v>
      </c>
      <c r="CI43">
        <f t="shared" si="6"/>
        <v>0</v>
      </c>
      <c r="CJ43">
        <f t="shared" si="6"/>
        <v>0</v>
      </c>
      <c r="CK43">
        <f t="shared" si="6"/>
        <v>0</v>
      </c>
      <c r="CL43">
        <f t="shared" si="6"/>
        <v>0</v>
      </c>
      <c r="CM43">
        <f t="shared" si="6"/>
        <v>0</v>
      </c>
      <c r="CN43">
        <f t="shared" si="6"/>
        <v>0</v>
      </c>
      <c r="CO43">
        <f t="shared" si="6"/>
        <v>0</v>
      </c>
      <c r="CP43">
        <f t="shared" si="6"/>
        <v>0</v>
      </c>
      <c r="CQ43">
        <f t="shared" si="6"/>
        <v>0</v>
      </c>
      <c r="CR43">
        <f t="shared" si="6"/>
        <v>0</v>
      </c>
      <c r="CS43">
        <f t="shared" si="6"/>
        <v>0</v>
      </c>
      <c r="CT43">
        <f t="shared" si="6"/>
        <v>0</v>
      </c>
      <c r="CU43">
        <f t="shared" si="6"/>
        <v>0</v>
      </c>
      <c r="CV43">
        <f t="shared" si="6"/>
        <v>0</v>
      </c>
      <c r="CW43">
        <f t="shared" si="6"/>
        <v>0</v>
      </c>
      <c r="CX43">
        <f t="shared" si="6"/>
        <v>0</v>
      </c>
      <c r="CY43">
        <f t="shared" si="6"/>
        <v>0</v>
      </c>
      <c r="CZ43">
        <f t="shared" si="6"/>
        <v>0</v>
      </c>
      <c r="DA43">
        <f t="shared" si="6"/>
        <v>0</v>
      </c>
      <c r="DB43">
        <f t="shared" si="6"/>
        <v>0</v>
      </c>
      <c r="DC43">
        <f t="shared" si="6"/>
        <v>0</v>
      </c>
      <c r="DD43">
        <f t="shared" si="6"/>
        <v>0</v>
      </c>
      <c r="DE43">
        <f t="shared" si="6"/>
        <v>0</v>
      </c>
      <c r="DF43">
        <f t="shared" si="6"/>
        <v>0</v>
      </c>
      <c r="DG43">
        <f t="shared" si="6"/>
        <v>0</v>
      </c>
      <c r="DH43">
        <f t="shared" si="6"/>
        <v>0</v>
      </c>
      <c r="DI43">
        <f t="shared" si="6"/>
        <v>0</v>
      </c>
      <c r="DJ43">
        <f t="shared" si="6"/>
        <v>0</v>
      </c>
      <c r="DK43">
        <f t="shared" si="6"/>
        <v>0</v>
      </c>
      <c r="DL43">
        <f t="shared" si="6"/>
        <v>0</v>
      </c>
      <c r="DM43">
        <f t="shared" si="6"/>
        <v>0</v>
      </c>
      <c r="DN43">
        <f t="shared" si="6"/>
        <v>0</v>
      </c>
      <c r="DO43">
        <f t="shared" si="6"/>
        <v>0</v>
      </c>
      <c r="DP43">
        <f t="shared" si="6"/>
        <v>0</v>
      </c>
      <c r="DQ43">
        <f t="shared" si="6"/>
        <v>0</v>
      </c>
      <c r="DR43">
        <f t="shared" si="6"/>
        <v>0</v>
      </c>
      <c r="DS43">
        <f t="shared" si="6"/>
        <v>0</v>
      </c>
      <c r="DT43">
        <f t="shared" si="6"/>
        <v>0</v>
      </c>
      <c r="DU43">
        <f t="shared" si="6"/>
        <v>0</v>
      </c>
      <c r="DV43">
        <f t="shared" si="5"/>
        <v>0</v>
      </c>
      <c r="DW43">
        <f t="shared" si="5"/>
        <v>0</v>
      </c>
      <c r="DX43">
        <f t="shared" si="5"/>
        <v>0</v>
      </c>
      <c r="DY43">
        <f t="shared" si="5"/>
        <v>0</v>
      </c>
      <c r="DZ43">
        <f t="shared" si="5"/>
        <v>0</v>
      </c>
      <c r="EA43">
        <f t="shared" si="5"/>
        <v>0</v>
      </c>
      <c r="EB43">
        <f t="shared" si="5"/>
        <v>0</v>
      </c>
      <c r="EC43">
        <f t="shared" si="5"/>
        <v>0</v>
      </c>
      <c r="ED43">
        <f t="shared" si="5"/>
        <v>0</v>
      </c>
      <c r="EE43">
        <f t="shared" si="5"/>
        <v>0</v>
      </c>
      <c r="EF43">
        <f t="shared" si="5"/>
        <v>0</v>
      </c>
      <c r="EG43">
        <f t="shared" si="5"/>
        <v>0</v>
      </c>
      <c r="EH43">
        <f t="shared" si="5"/>
        <v>0</v>
      </c>
      <c r="EI43">
        <f t="shared" si="5"/>
        <v>0</v>
      </c>
      <c r="EJ43">
        <f t="shared" si="1"/>
        <v>0</v>
      </c>
    </row>
    <row r="44" spans="1:140" x14ac:dyDescent="0.25">
      <c r="A44" t="str">
        <f t="shared" si="2"/>
        <v>Greece</v>
      </c>
      <c r="BJ44">
        <f t="shared" si="6"/>
        <v>0</v>
      </c>
      <c r="BK44">
        <f t="shared" si="6"/>
        <v>0</v>
      </c>
      <c r="BL44">
        <f t="shared" si="6"/>
        <v>0</v>
      </c>
      <c r="BM44">
        <f t="shared" si="6"/>
        <v>0</v>
      </c>
      <c r="BN44">
        <f t="shared" si="6"/>
        <v>0</v>
      </c>
      <c r="BO44">
        <f t="shared" si="6"/>
        <v>0</v>
      </c>
      <c r="BP44">
        <f t="shared" si="6"/>
        <v>0</v>
      </c>
      <c r="BQ44">
        <f t="shared" si="6"/>
        <v>0</v>
      </c>
      <c r="BR44">
        <f t="shared" si="6"/>
        <v>0</v>
      </c>
      <c r="BS44">
        <f t="shared" si="6"/>
        <v>0</v>
      </c>
      <c r="BT44">
        <f t="shared" si="6"/>
        <v>0</v>
      </c>
      <c r="BU44">
        <f t="shared" si="6"/>
        <v>0</v>
      </c>
      <c r="BV44">
        <f t="shared" si="6"/>
        <v>0</v>
      </c>
      <c r="BW44">
        <f t="shared" si="6"/>
        <v>0</v>
      </c>
      <c r="BX44">
        <f t="shared" si="6"/>
        <v>0</v>
      </c>
      <c r="BY44">
        <f t="shared" si="6"/>
        <v>0</v>
      </c>
      <c r="BZ44">
        <f t="shared" si="6"/>
        <v>0</v>
      </c>
      <c r="CA44">
        <f t="shared" si="6"/>
        <v>0</v>
      </c>
      <c r="CB44">
        <f t="shared" si="6"/>
        <v>0</v>
      </c>
      <c r="CC44">
        <f t="shared" si="6"/>
        <v>0</v>
      </c>
      <c r="CD44">
        <f t="shared" si="6"/>
        <v>0</v>
      </c>
      <c r="CE44">
        <f t="shared" si="6"/>
        <v>0</v>
      </c>
      <c r="CF44">
        <f t="shared" si="6"/>
        <v>0</v>
      </c>
      <c r="CG44">
        <f t="shared" si="6"/>
        <v>0</v>
      </c>
      <c r="CH44">
        <f t="shared" si="6"/>
        <v>0</v>
      </c>
      <c r="CI44">
        <f t="shared" si="6"/>
        <v>0</v>
      </c>
      <c r="CJ44">
        <f t="shared" si="6"/>
        <v>0</v>
      </c>
      <c r="CK44">
        <f t="shared" si="6"/>
        <v>0</v>
      </c>
      <c r="CL44">
        <f t="shared" si="6"/>
        <v>0</v>
      </c>
      <c r="CM44">
        <f t="shared" si="6"/>
        <v>0</v>
      </c>
      <c r="CN44">
        <f t="shared" si="6"/>
        <v>0</v>
      </c>
      <c r="CO44">
        <f t="shared" si="6"/>
        <v>0</v>
      </c>
      <c r="CP44">
        <f t="shared" si="6"/>
        <v>0</v>
      </c>
      <c r="CQ44">
        <f t="shared" si="6"/>
        <v>0</v>
      </c>
      <c r="CR44">
        <f t="shared" si="6"/>
        <v>0</v>
      </c>
      <c r="CS44">
        <f t="shared" si="6"/>
        <v>0</v>
      </c>
      <c r="CT44">
        <f t="shared" si="6"/>
        <v>0</v>
      </c>
      <c r="CU44">
        <f t="shared" si="6"/>
        <v>0</v>
      </c>
      <c r="CV44">
        <f t="shared" si="6"/>
        <v>2</v>
      </c>
      <c r="CW44">
        <f t="shared" si="6"/>
        <v>2</v>
      </c>
      <c r="CX44">
        <f t="shared" si="6"/>
        <v>2</v>
      </c>
      <c r="CY44">
        <f t="shared" si="6"/>
        <v>2</v>
      </c>
      <c r="CZ44">
        <f t="shared" si="6"/>
        <v>4</v>
      </c>
      <c r="DA44">
        <f t="shared" si="6"/>
        <v>4</v>
      </c>
      <c r="DB44">
        <f t="shared" si="6"/>
        <v>4</v>
      </c>
      <c r="DC44">
        <f t="shared" si="6"/>
        <v>4</v>
      </c>
      <c r="DD44">
        <f t="shared" si="6"/>
        <v>4</v>
      </c>
      <c r="DE44">
        <f t="shared" si="6"/>
        <v>4</v>
      </c>
      <c r="DF44">
        <f t="shared" si="6"/>
        <v>4</v>
      </c>
      <c r="DG44">
        <f t="shared" si="6"/>
        <v>4</v>
      </c>
      <c r="DH44">
        <f t="shared" si="6"/>
        <v>4</v>
      </c>
      <c r="DI44">
        <f t="shared" si="6"/>
        <v>4</v>
      </c>
      <c r="DJ44">
        <f t="shared" si="6"/>
        <v>4</v>
      </c>
      <c r="DK44">
        <f t="shared" si="6"/>
        <v>4</v>
      </c>
      <c r="DL44">
        <f t="shared" si="6"/>
        <v>4</v>
      </c>
      <c r="DM44">
        <f t="shared" si="6"/>
        <v>4</v>
      </c>
      <c r="DN44">
        <f t="shared" si="6"/>
        <v>4</v>
      </c>
      <c r="DO44">
        <f t="shared" si="6"/>
        <v>4</v>
      </c>
      <c r="DP44">
        <f t="shared" si="6"/>
        <v>4</v>
      </c>
      <c r="DQ44">
        <f t="shared" si="6"/>
        <v>4</v>
      </c>
      <c r="DR44">
        <f t="shared" si="6"/>
        <v>4</v>
      </c>
      <c r="DS44">
        <f t="shared" si="6"/>
        <v>4</v>
      </c>
      <c r="DT44">
        <f t="shared" si="6"/>
        <v>4</v>
      </c>
      <c r="DU44">
        <f t="shared" si="6"/>
        <v>4</v>
      </c>
      <c r="DV44">
        <f t="shared" si="5"/>
        <v>4</v>
      </c>
      <c r="DW44">
        <f t="shared" si="5"/>
        <v>4</v>
      </c>
      <c r="DX44">
        <f t="shared" si="5"/>
        <v>4</v>
      </c>
      <c r="DY44">
        <f t="shared" si="5"/>
        <v>4</v>
      </c>
      <c r="DZ44">
        <f t="shared" si="5"/>
        <v>4</v>
      </c>
      <c r="EA44">
        <f t="shared" si="5"/>
        <v>4</v>
      </c>
      <c r="EB44">
        <f t="shared" si="5"/>
        <v>4</v>
      </c>
      <c r="EC44">
        <f t="shared" si="5"/>
        <v>4</v>
      </c>
      <c r="ED44">
        <f t="shared" si="5"/>
        <v>4</v>
      </c>
      <c r="EE44">
        <f t="shared" si="5"/>
        <v>4</v>
      </c>
      <c r="EF44">
        <f t="shared" si="5"/>
        <v>4</v>
      </c>
      <c r="EG44">
        <f t="shared" si="5"/>
        <v>4</v>
      </c>
      <c r="EH44">
        <f t="shared" si="5"/>
        <v>4</v>
      </c>
      <c r="EI44">
        <f t="shared" si="5"/>
        <v>4</v>
      </c>
      <c r="EJ44">
        <f t="shared" si="1"/>
        <v>4</v>
      </c>
    </row>
    <row r="45" spans="1:140" x14ac:dyDescent="0.25">
      <c r="A45" t="str">
        <f t="shared" si="2"/>
        <v>Hungary</v>
      </c>
      <c r="BJ45">
        <f t="shared" si="6"/>
        <v>0</v>
      </c>
      <c r="BK45">
        <f t="shared" si="6"/>
        <v>0</v>
      </c>
      <c r="BL45">
        <f t="shared" si="6"/>
        <v>0</v>
      </c>
      <c r="BM45">
        <f t="shared" si="6"/>
        <v>0</v>
      </c>
      <c r="BN45">
        <f t="shared" si="6"/>
        <v>0</v>
      </c>
      <c r="BO45">
        <f t="shared" si="6"/>
        <v>0</v>
      </c>
      <c r="BP45">
        <f t="shared" si="6"/>
        <v>0</v>
      </c>
      <c r="BQ45">
        <f t="shared" si="6"/>
        <v>0</v>
      </c>
      <c r="BR45">
        <f t="shared" si="6"/>
        <v>0</v>
      </c>
      <c r="BS45">
        <f t="shared" si="6"/>
        <v>0</v>
      </c>
      <c r="BT45">
        <f t="shared" si="6"/>
        <v>0</v>
      </c>
      <c r="BU45">
        <f t="shared" si="6"/>
        <v>0</v>
      </c>
      <c r="BV45">
        <f t="shared" si="6"/>
        <v>0</v>
      </c>
      <c r="BW45">
        <f t="shared" si="6"/>
        <v>0</v>
      </c>
      <c r="BX45">
        <f t="shared" si="6"/>
        <v>0</v>
      </c>
      <c r="BY45">
        <f t="shared" si="6"/>
        <v>0</v>
      </c>
      <c r="BZ45">
        <f t="shared" si="6"/>
        <v>0</v>
      </c>
      <c r="CA45">
        <f t="shared" si="6"/>
        <v>0</v>
      </c>
      <c r="CB45">
        <f t="shared" si="6"/>
        <v>0</v>
      </c>
      <c r="CC45">
        <f t="shared" si="6"/>
        <v>0</v>
      </c>
      <c r="CD45">
        <f t="shared" si="6"/>
        <v>0</v>
      </c>
      <c r="CE45">
        <f t="shared" si="6"/>
        <v>0</v>
      </c>
      <c r="CF45">
        <f t="shared" si="6"/>
        <v>0</v>
      </c>
      <c r="CG45">
        <f t="shared" si="6"/>
        <v>0</v>
      </c>
      <c r="CH45">
        <f t="shared" si="6"/>
        <v>0</v>
      </c>
      <c r="CI45">
        <f t="shared" si="6"/>
        <v>0</v>
      </c>
      <c r="CJ45">
        <f t="shared" si="6"/>
        <v>0</v>
      </c>
      <c r="CK45">
        <f t="shared" si="6"/>
        <v>0</v>
      </c>
      <c r="CL45">
        <f t="shared" si="6"/>
        <v>0</v>
      </c>
      <c r="CM45">
        <f t="shared" si="6"/>
        <v>0</v>
      </c>
      <c r="CN45">
        <f t="shared" si="6"/>
        <v>5</v>
      </c>
      <c r="CO45">
        <f t="shared" si="6"/>
        <v>5</v>
      </c>
      <c r="CP45">
        <f t="shared" si="6"/>
        <v>5</v>
      </c>
      <c r="CQ45">
        <f t="shared" si="6"/>
        <v>5</v>
      </c>
      <c r="CR45">
        <f t="shared" si="6"/>
        <v>5</v>
      </c>
      <c r="CS45">
        <f t="shared" si="6"/>
        <v>5</v>
      </c>
      <c r="CT45">
        <f t="shared" si="6"/>
        <v>5</v>
      </c>
      <c r="CU45">
        <f t="shared" si="6"/>
        <v>5</v>
      </c>
      <c r="CV45">
        <f t="shared" si="6"/>
        <v>5</v>
      </c>
      <c r="CW45">
        <f t="shared" si="6"/>
        <v>5</v>
      </c>
      <c r="CX45">
        <f t="shared" si="6"/>
        <v>5</v>
      </c>
      <c r="CY45">
        <f t="shared" si="6"/>
        <v>5</v>
      </c>
      <c r="CZ45">
        <f t="shared" si="6"/>
        <v>5</v>
      </c>
      <c r="DA45">
        <f t="shared" si="6"/>
        <v>5</v>
      </c>
      <c r="DB45">
        <f t="shared" si="6"/>
        <v>5</v>
      </c>
      <c r="DC45">
        <f t="shared" si="6"/>
        <v>5</v>
      </c>
      <c r="DD45">
        <f t="shared" si="6"/>
        <v>5</v>
      </c>
      <c r="DE45">
        <f t="shared" si="6"/>
        <v>5</v>
      </c>
      <c r="DF45">
        <f t="shared" si="6"/>
        <v>5</v>
      </c>
      <c r="DG45">
        <f t="shared" si="6"/>
        <v>5</v>
      </c>
      <c r="DH45">
        <f t="shared" si="6"/>
        <v>5</v>
      </c>
      <c r="DI45">
        <f t="shared" si="6"/>
        <v>5</v>
      </c>
      <c r="DJ45">
        <f t="shared" si="6"/>
        <v>5</v>
      </c>
      <c r="DK45">
        <f t="shared" si="6"/>
        <v>5</v>
      </c>
      <c r="DL45">
        <f t="shared" si="6"/>
        <v>5</v>
      </c>
      <c r="DM45">
        <f t="shared" si="6"/>
        <v>5</v>
      </c>
      <c r="DN45">
        <f t="shared" si="6"/>
        <v>5</v>
      </c>
      <c r="DO45">
        <f t="shared" si="6"/>
        <v>5</v>
      </c>
      <c r="DP45">
        <f t="shared" si="6"/>
        <v>5</v>
      </c>
      <c r="DQ45">
        <f t="shared" si="6"/>
        <v>5</v>
      </c>
      <c r="DR45">
        <f t="shared" si="6"/>
        <v>7</v>
      </c>
      <c r="DS45">
        <f t="shared" si="6"/>
        <v>7</v>
      </c>
      <c r="DT45">
        <f t="shared" si="6"/>
        <v>7</v>
      </c>
      <c r="DU45">
        <f t="shared" ref="DU45:EJ60" si="7">DU16-$BJ16</f>
        <v>7</v>
      </c>
      <c r="DV45">
        <f t="shared" si="7"/>
        <v>7</v>
      </c>
      <c r="DW45">
        <f t="shared" si="5"/>
        <v>7</v>
      </c>
      <c r="DX45">
        <f t="shared" si="5"/>
        <v>7</v>
      </c>
      <c r="DY45">
        <f t="shared" si="5"/>
        <v>7</v>
      </c>
      <c r="DZ45">
        <f t="shared" si="5"/>
        <v>7</v>
      </c>
      <c r="EA45">
        <f t="shared" si="5"/>
        <v>7</v>
      </c>
      <c r="EB45">
        <f t="shared" si="5"/>
        <v>7</v>
      </c>
      <c r="EC45">
        <f t="shared" si="5"/>
        <v>7</v>
      </c>
      <c r="ED45">
        <f t="shared" si="5"/>
        <v>7</v>
      </c>
      <c r="EE45">
        <f t="shared" si="5"/>
        <v>7</v>
      </c>
      <c r="EF45">
        <f t="shared" si="5"/>
        <v>7</v>
      </c>
      <c r="EG45">
        <f t="shared" si="5"/>
        <v>7</v>
      </c>
      <c r="EH45">
        <f t="shared" si="5"/>
        <v>7</v>
      </c>
      <c r="EI45">
        <f t="shared" si="5"/>
        <v>7</v>
      </c>
      <c r="EJ45">
        <f t="shared" si="1"/>
        <v>7</v>
      </c>
    </row>
    <row r="46" spans="1:140" x14ac:dyDescent="0.25">
      <c r="A46" t="str">
        <f t="shared" si="2"/>
        <v>Ireland</v>
      </c>
      <c r="BJ46">
        <f t="shared" ref="BJ46:DU49" si="8">BJ17-$BJ17</f>
        <v>0</v>
      </c>
      <c r="BK46">
        <f t="shared" si="8"/>
        <v>0</v>
      </c>
      <c r="BL46">
        <f t="shared" si="8"/>
        <v>0</v>
      </c>
      <c r="BM46">
        <f t="shared" si="8"/>
        <v>0</v>
      </c>
      <c r="BN46">
        <f t="shared" si="8"/>
        <v>0</v>
      </c>
      <c r="BO46">
        <f t="shared" si="8"/>
        <v>0</v>
      </c>
      <c r="BP46">
        <f t="shared" si="8"/>
        <v>0</v>
      </c>
      <c r="BQ46">
        <f t="shared" si="8"/>
        <v>0</v>
      </c>
      <c r="BR46">
        <f t="shared" si="8"/>
        <v>0</v>
      </c>
      <c r="BS46">
        <f t="shared" si="8"/>
        <v>0</v>
      </c>
      <c r="BT46">
        <f t="shared" si="8"/>
        <v>0</v>
      </c>
      <c r="BU46">
        <f t="shared" si="8"/>
        <v>0</v>
      </c>
      <c r="BV46">
        <f t="shared" si="8"/>
        <v>0</v>
      </c>
      <c r="BW46">
        <f t="shared" si="8"/>
        <v>0</v>
      </c>
      <c r="BX46">
        <f t="shared" si="8"/>
        <v>0</v>
      </c>
      <c r="BY46">
        <f t="shared" si="8"/>
        <v>0</v>
      </c>
      <c r="BZ46">
        <f t="shared" si="8"/>
        <v>0</v>
      </c>
      <c r="CA46">
        <f t="shared" si="8"/>
        <v>0</v>
      </c>
      <c r="CB46">
        <f t="shared" si="8"/>
        <v>0</v>
      </c>
      <c r="CC46">
        <f t="shared" si="8"/>
        <v>0</v>
      </c>
      <c r="CD46">
        <f t="shared" si="8"/>
        <v>0</v>
      </c>
      <c r="CE46">
        <f t="shared" si="8"/>
        <v>0</v>
      </c>
      <c r="CF46">
        <f t="shared" si="8"/>
        <v>0</v>
      </c>
      <c r="CG46">
        <f t="shared" si="8"/>
        <v>0.5</v>
      </c>
      <c r="CH46">
        <f t="shared" si="8"/>
        <v>0.5</v>
      </c>
      <c r="CI46">
        <f t="shared" si="8"/>
        <v>0.5</v>
      </c>
      <c r="CJ46">
        <f t="shared" si="8"/>
        <v>0.5</v>
      </c>
      <c r="CK46">
        <f t="shared" si="8"/>
        <v>0.5</v>
      </c>
      <c r="CL46">
        <f t="shared" si="8"/>
        <v>0.5</v>
      </c>
      <c r="CM46">
        <f t="shared" si="8"/>
        <v>0.5</v>
      </c>
      <c r="CN46">
        <f t="shared" si="8"/>
        <v>0.5</v>
      </c>
      <c r="CO46">
        <f t="shared" si="8"/>
        <v>0.5</v>
      </c>
      <c r="CP46">
        <f t="shared" si="8"/>
        <v>0.5</v>
      </c>
      <c r="CQ46">
        <f t="shared" si="8"/>
        <v>0.5</v>
      </c>
      <c r="CR46">
        <f t="shared" si="8"/>
        <v>0.5</v>
      </c>
      <c r="CS46">
        <f t="shared" si="8"/>
        <v>0.5</v>
      </c>
      <c r="CT46">
        <f t="shared" si="8"/>
        <v>0</v>
      </c>
      <c r="CU46">
        <f t="shared" si="8"/>
        <v>0</v>
      </c>
      <c r="CV46">
        <f t="shared" si="8"/>
        <v>0</v>
      </c>
      <c r="CW46">
        <f t="shared" si="8"/>
        <v>0</v>
      </c>
      <c r="CX46">
        <f t="shared" si="8"/>
        <v>0</v>
      </c>
      <c r="CY46">
        <f t="shared" si="8"/>
        <v>0</v>
      </c>
      <c r="CZ46">
        <f t="shared" si="8"/>
        <v>0</v>
      </c>
      <c r="DA46">
        <f t="shared" si="8"/>
        <v>0</v>
      </c>
      <c r="DB46">
        <f t="shared" si="8"/>
        <v>0</v>
      </c>
      <c r="DC46">
        <f t="shared" si="8"/>
        <v>0</v>
      </c>
      <c r="DD46">
        <f t="shared" si="8"/>
        <v>0</v>
      </c>
      <c r="DE46">
        <f t="shared" si="8"/>
        <v>0</v>
      </c>
      <c r="DF46">
        <f t="shared" si="8"/>
        <v>0</v>
      </c>
      <c r="DG46">
        <f t="shared" si="8"/>
        <v>0</v>
      </c>
      <c r="DH46">
        <f t="shared" si="8"/>
        <v>0</v>
      </c>
      <c r="DI46">
        <f t="shared" si="8"/>
        <v>0</v>
      </c>
      <c r="DJ46">
        <f t="shared" si="8"/>
        <v>0</v>
      </c>
      <c r="DK46">
        <f t="shared" si="8"/>
        <v>0</v>
      </c>
      <c r="DL46">
        <f t="shared" si="8"/>
        <v>0</v>
      </c>
      <c r="DM46">
        <f t="shared" si="8"/>
        <v>0</v>
      </c>
      <c r="DN46">
        <f t="shared" si="8"/>
        <v>0</v>
      </c>
      <c r="DO46">
        <f t="shared" si="8"/>
        <v>0</v>
      </c>
      <c r="DP46">
        <f t="shared" si="8"/>
        <v>0</v>
      </c>
      <c r="DQ46">
        <f t="shared" si="8"/>
        <v>0</v>
      </c>
      <c r="DR46">
        <f t="shared" si="8"/>
        <v>2</v>
      </c>
      <c r="DS46">
        <f t="shared" si="8"/>
        <v>2</v>
      </c>
      <c r="DT46">
        <f t="shared" si="8"/>
        <v>2</v>
      </c>
      <c r="DU46">
        <f t="shared" si="8"/>
        <v>2</v>
      </c>
      <c r="DV46">
        <f t="shared" si="7"/>
        <v>2</v>
      </c>
      <c r="DW46">
        <f t="shared" si="5"/>
        <v>2</v>
      </c>
      <c r="DX46">
        <f t="shared" si="5"/>
        <v>2</v>
      </c>
      <c r="DY46">
        <f t="shared" si="5"/>
        <v>2</v>
      </c>
      <c r="DZ46">
        <f t="shared" si="5"/>
        <v>2</v>
      </c>
      <c r="EA46">
        <f t="shared" si="5"/>
        <v>2</v>
      </c>
      <c r="EB46">
        <f t="shared" si="5"/>
        <v>2</v>
      </c>
      <c r="EC46">
        <f t="shared" si="5"/>
        <v>2</v>
      </c>
      <c r="ED46">
        <f t="shared" si="5"/>
        <v>2</v>
      </c>
      <c r="EE46">
        <f t="shared" si="5"/>
        <v>2</v>
      </c>
      <c r="EF46">
        <f t="shared" si="5"/>
        <v>2</v>
      </c>
      <c r="EG46">
        <f t="shared" si="5"/>
        <v>2</v>
      </c>
      <c r="EH46">
        <f t="shared" si="5"/>
        <v>2</v>
      </c>
      <c r="EI46">
        <f t="shared" si="5"/>
        <v>2</v>
      </c>
      <c r="EJ46">
        <f t="shared" si="1"/>
        <v>2</v>
      </c>
    </row>
    <row r="47" spans="1:140" x14ac:dyDescent="0.25">
      <c r="A47" t="str">
        <f t="shared" si="2"/>
        <v>Italy</v>
      </c>
      <c r="BJ47">
        <f t="shared" si="8"/>
        <v>0</v>
      </c>
      <c r="BK47">
        <f t="shared" si="8"/>
        <v>0</v>
      </c>
      <c r="BL47">
        <f t="shared" si="8"/>
        <v>0</v>
      </c>
      <c r="BM47">
        <f t="shared" si="8"/>
        <v>0</v>
      </c>
      <c r="BN47">
        <f t="shared" si="8"/>
        <v>0</v>
      </c>
      <c r="BO47">
        <f t="shared" si="8"/>
        <v>0</v>
      </c>
      <c r="BP47">
        <f t="shared" si="8"/>
        <v>0</v>
      </c>
      <c r="BQ47">
        <f t="shared" si="8"/>
        <v>0</v>
      </c>
      <c r="BR47">
        <f t="shared" si="8"/>
        <v>0</v>
      </c>
      <c r="BS47">
        <f t="shared" si="8"/>
        <v>0</v>
      </c>
      <c r="BT47">
        <f t="shared" si="8"/>
        <v>0</v>
      </c>
      <c r="BU47">
        <f t="shared" si="8"/>
        <v>0</v>
      </c>
      <c r="BV47">
        <f t="shared" si="8"/>
        <v>0</v>
      </c>
      <c r="BW47">
        <f t="shared" si="8"/>
        <v>0</v>
      </c>
      <c r="BX47">
        <f t="shared" si="8"/>
        <v>0</v>
      </c>
      <c r="BY47">
        <f t="shared" si="8"/>
        <v>0</v>
      </c>
      <c r="BZ47">
        <f t="shared" si="8"/>
        <v>0</v>
      </c>
      <c r="CA47">
        <f t="shared" si="8"/>
        <v>0</v>
      </c>
      <c r="CB47">
        <f t="shared" si="8"/>
        <v>0</v>
      </c>
      <c r="CC47">
        <f t="shared" si="8"/>
        <v>0</v>
      </c>
      <c r="CD47">
        <f t="shared" si="8"/>
        <v>0</v>
      </c>
      <c r="CE47">
        <f t="shared" si="8"/>
        <v>0</v>
      </c>
      <c r="CF47">
        <f t="shared" si="8"/>
        <v>0</v>
      </c>
      <c r="CG47">
        <f t="shared" si="8"/>
        <v>0</v>
      </c>
      <c r="CH47">
        <f t="shared" si="8"/>
        <v>0</v>
      </c>
      <c r="CI47">
        <f t="shared" si="8"/>
        <v>0</v>
      </c>
      <c r="CJ47">
        <f t="shared" si="8"/>
        <v>0</v>
      </c>
      <c r="CK47">
        <f t="shared" si="8"/>
        <v>0</v>
      </c>
      <c r="CL47">
        <f t="shared" si="8"/>
        <v>0</v>
      </c>
      <c r="CM47">
        <f t="shared" si="8"/>
        <v>0</v>
      </c>
      <c r="CN47">
        <f t="shared" si="8"/>
        <v>0</v>
      </c>
      <c r="CO47">
        <f t="shared" si="8"/>
        <v>0</v>
      </c>
      <c r="CP47">
        <f t="shared" si="8"/>
        <v>0</v>
      </c>
      <c r="CQ47">
        <f t="shared" si="8"/>
        <v>0</v>
      </c>
      <c r="CR47">
        <f t="shared" si="8"/>
        <v>0</v>
      </c>
      <c r="CS47">
        <f t="shared" si="8"/>
        <v>0</v>
      </c>
      <c r="CT47">
        <f t="shared" si="8"/>
        <v>0</v>
      </c>
      <c r="CU47">
        <f t="shared" si="8"/>
        <v>0</v>
      </c>
      <c r="CV47">
        <f t="shared" si="8"/>
        <v>0</v>
      </c>
      <c r="CW47">
        <f t="shared" si="8"/>
        <v>0</v>
      </c>
      <c r="CX47">
        <f t="shared" si="8"/>
        <v>0</v>
      </c>
      <c r="CY47">
        <f t="shared" si="8"/>
        <v>0</v>
      </c>
      <c r="CZ47">
        <f t="shared" si="8"/>
        <v>0</v>
      </c>
      <c r="DA47">
        <f t="shared" si="8"/>
        <v>0</v>
      </c>
      <c r="DB47">
        <f t="shared" si="8"/>
        <v>0</v>
      </c>
      <c r="DC47">
        <f t="shared" si="8"/>
        <v>0</v>
      </c>
      <c r="DD47">
        <f t="shared" si="8"/>
        <v>0</v>
      </c>
      <c r="DE47">
        <f t="shared" si="8"/>
        <v>0</v>
      </c>
      <c r="DF47">
        <f t="shared" si="8"/>
        <v>0</v>
      </c>
      <c r="DG47">
        <f t="shared" si="8"/>
        <v>0</v>
      </c>
      <c r="DH47">
        <f t="shared" si="8"/>
        <v>0</v>
      </c>
      <c r="DI47">
        <f t="shared" si="8"/>
        <v>0</v>
      </c>
      <c r="DJ47">
        <f t="shared" si="8"/>
        <v>0</v>
      </c>
      <c r="DK47">
        <f t="shared" si="8"/>
        <v>0</v>
      </c>
      <c r="DL47">
        <f t="shared" si="8"/>
        <v>0</v>
      </c>
      <c r="DM47">
        <f t="shared" si="8"/>
        <v>0</v>
      </c>
      <c r="DN47">
        <f t="shared" si="8"/>
        <v>1</v>
      </c>
      <c r="DO47">
        <f t="shared" si="8"/>
        <v>1</v>
      </c>
      <c r="DP47">
        <f t="shared" si="8"/>
        <v>1</v>
      </c>
      <c r="DQ47">
        <f t="shared" si="8"/>
        <v>1</v>
      </c>
      <c r="DR47">
        <f t="shared" si="8"/>
        <v>1</v>
      </c>
      <c r="DS47">
        <f t="shared" si="8"/>
        <v>1</v>
      </c>
      <c r="DT47">
        <f t="shared" si="8"/>
        <v>1</v>
      </c>
      <c r="DU47">
        <f t="shared" si="8"/>
        <v>1</v>
      </c>
      <c r="DV47">
        <f t="shared" si="7"/>
        <v>1</v>
      </c>
      <c r="DW47">
        <f t="shared" si="7"/>
        <v>1</v>
      </c>
      <c r="DX47">
        <f t="shared" si="7"/>
        <v>1</v>
      </c>
      <c r="DY47">
        <f t="shared" si="7"/>
        <v>1</v>
      </c>
      <c r="DZ47">
        <f t="shared" si="7"/>
        <v>1</v>
      </c>
      <c r="EA47">
        <f t="shared" si="7"/>
        <v>1</v>
      </c>
      <c r="EB47">
        <f t="shared" si="7"/>
        <v>1</v>
      </c>
      <c r="EC47">
        <f t="shared" si="7"/>
        <v>1</v>
      </c>
      <c r="ED47">
        <f t="shared" si="7"/>
        <v>1</v>
      </c>
      <c r="EE47">
        <f t="shared" si="7"/>
        <v>1</v>
      </c>
      <c r="EF47">
        <f t="shared" si="7"/>
        <v>1</v>
      </c>
      <c r="EG47">
        <f t="shared" si="7"/>
        <v>1</v>
      </c>
      <c r="EH47">
        <f t="shared" si="7"/>
        <v>1</v>
      </c>
      <c r="EI47">
        <f t="shared" si="7"/>
        <v>1</v>
      </c>
      <c r="EJ47">
        <f t="shared" si="1"/>
        <v>2</v>
      </c>
    </row>
    <row r="48" spans="1:140" x14ac:dyDescent="0.25">
      <c r="A48" t="str">
        <f t="shared" si="2"/>
        <v>Latvia</v>
      </c>
      <c r="BJ48">
        <f t="shared" si="8"/>
        <v>0</v>
      </c>
      <c r="BK48">
        <f t="shared" si="8"/>
        <v>0</v>
      </c>
      <c r="BL48">
        <f t="shared" si="8"/>
        <v>0</v>
      </c>
      <c r="BM48">
        <f t="shared" si="8"/>
        <v>0</v>
      </c>
      <c r="BN48">
        <f t="shared" si="8"/>
        <v>0</v>
      </c>
      <c r="BO48">
        <f t="shared" si="8"/>
        <v>0</v>
      </c>
      <c r="BP48">
        <f t="shared" si="8"/>
        <v>0</v>
      </c>
      <c r="BQ48">
        <f t="shared" si="8"/>
        <v>0</v>
      </c>
      <c r="BR48">
        <f t="shared" si="8"/>
        <v>0</v>
      </c>
      <c r="BS48">
        <f t="shared" si="8"/>
        <v>0</v>
      </c>
      <c r="BT48">
        <f t="shared" si="8"/>
        <v>0</v>
      </c>
      <c r="BU48">
        <f t="shared" si="8"/>
        <v>0</v>
      </c>
      <c r="BV48">
        <f t="shared" si="8"/>
        <v>0</v>
      </c>
      <c r="BW48">
        <f t="shared" si="8"/>
        <v>0</v>
      </c>
      <c r="BX48">
        <f t="shared" si="8"/>
        <v>0</v>
      </c>
      <c r="BY48">
        <f t="shared" si="8"/>
        <v>0</v>
      </c>
      <c r="BZ48">
        <f t="shared" si="8"/>
        <v>0</v>
      </c>
      <c r="CA48">
        <f t="shared" si="8"/>
        <v>0</v>
      </c>
      <c r="CB48">
        <f t="shared" si="8"/>
        <v>0</v>
      </c>
      <c r="CC48">
        <f t="shared" si="8"/>
        <v>0</v>
      </c>
      <c r="CD48">
        <f t="shared" si="8"/>
        <v>0</v>
      </c>
      <c r="CE48">
        <f t="shared" si="8"/>
        <v>0</v>
      </c>
      <c r="CF48">
        <f t="shared" si="8"/>
        <v>0</v>
      </c>
      <c r="CG48">
        <f t="shared" si="8"/>
        <v>0</v>
      </c>
      <c r="CH48">
        <f t="shared" si="8"/>
        <v>3</v>
      </c>
      <c r="CI48">
        <f t="shared" si="8"/>
        <v>3</v>
      </c>
      <c r="CJ48">
        <f t="shared" si="8"/>
        <v>3</v>
      </c>
      <c r="CK48">
        <f t="shared" si="8"/>
        <v>3</v>
      </c>
      <c r="CL48">
        <f t="shared" si="8"/>
        <v>3</v>
      </c>
      <c r="CM48">
        <f t="shared" si="8"/>
        <v>3</v>
      </c>
      <c r="CN48">
        <f t="shared" si="8"/>
        <v>3</v>
      </c>
      <c r="CO48">
        <f t="shared" si="8"/>
        <v>3</v>
      </c>
      <c r="CP48">
        <f t="shared" si="8"/>
        <v>3</v>
      </c>
      <c r="CQ48">
        <f t="shared" si="8"/>
        <v>3</v>
      </c>
      <c r="CR48">
        <f t="shared" si="8"/>
        <v>3</v>
      </c>
      <c r="CS48">
        <f t="shared" si="8"/>
        <v>3</v>
      </c>
      <c r="CT48">
        <f t="shared" si="8"/>
        <v>3</v>
      </c>
      <c r="CU48">
        <f t="shared" si="8"/>
        <v>3</v>
      </c>
      <c r="CV48">
        <f t="shared" si="8"/>
        <v>3</v>
      </c>
      <c r="CW48">
        <f t="shared" si="8"/>
        <v>3</v>
      </c>
      <c r="CX48">
        <f t="shared" si="8"/>
        <v>3</v>
      </c>
      <c r="CY48">
        <f t="shared" si="8"/>
        <v>3</v>
      </c>
      <c r="CZ48">
        <f t="shared" si="8"/>
        <v>3</v>
      </c>
      <c r="DA48">
        <f t="shared" si="8"/>
        <v>3</v>
      </c>
      <c r="DB48">
        <f t="shared" si="8"/>
        <v>3</v>
      </c>
      <c r="DC48">
        <f t="shared" si="8"/>
        <v>3</v>
      </c>
      <c r="DD48">
        <f t="shared" si="8"/>
        <v>3</v>
      </c>
      <c r="DE48">
        <f t="shared" si="8"/>
        <v>3</v>
      </c>
      <c r="DF48">
        <f t="shared" si="8"/>
        <v>4</v>
      </c>
      <c r="DG48">
        <f t="shared" si="8"/>
        <v>4</v>
      </c>
      <c r="DH48">
        <f t="shared" si="8"/>
        <v>4</v>
      </c>
      <c r="DI48">
        <f t="shared" si="8"/>
        <v>4</v>
      </c>
      <c r="DJ48">
        <f t="shared" si="8"/>
        <v>4</v>
      </c>
      <c r="DK48">
        <f t="shared" si="8"/>
        <v>4</v>
      </c>
      <c r="DL48">
        <f t="shared" si="8"/>
        <v>4</v>
      </c>
      <c r="DM48">
        <f t="shared" si="8"/>
        <v>4</v>
      </c>
      <c r="DN48">
        <f t="shared" si="8"/>
        <v>4</v>
      </c>
      <c r="DO48">
        <f t="shared" si="8"/>
        <v>4</v>
      </c>
      <c r="DP48">
        <f t="shared" si="8"/>
        <v>4</v>
      </c>
      <c r="DQ48">
        <f t="shared" si="8"/>
        <v>4</v>
      </c>
      <c r="DR48">
        <f t="shared" si="8"/>
        <v>4</v>
      </c>
      <c r="DS48">
        <f t="shared" si="8"/>
        <v>4</v>
      </c>
      <c r="DT48">
        <f t="shared" si="8"/>
        <v>4</v>
      </c>
      <c r="DU48">
        <f t="shared" si="8"/>
        <v>4</v>
      </c>
      <c r="DV48">
        <f t="shared" si="7"/>
        <v>4</v>
      </c>
      <c r="DW48">
        <f t="shared" si="7"/>
        <v>4</v>
      </c>
      <c r="DX48">
        <f t="shared" si="7"/>
        <v>3</v>
      </c>
      <c r="DY48">
        <f t="shared" si="7"/>
        <v>3</v>
      </c>
      <c r="DZ48">
        <f t="shared" si="7"/>
        <v>3</v>
      </c>
      <c r="EA48">
        <f t="shared" si="7"/>
        <v>3</v>
      </c>
      <c r="EB48">
        <f t="shared" si="7"/>
        <v>3</v>
      </c>
      <c r="EC48">
        <f t="shared" si="7"/>
        <v>3</v>
      </c>
      <c r="ED48">
        <f t="shared" si="7"/>
        <v>3</v>
      </c>
      <c r="EE48">
        <f t="shared" si="7"/>
        <v>3</v>
      </c>
      <c r="EF48">
        <f t="shared" si="7"/>
        <v>3</v>
      </c>
      <c r="EG48">
        <f t="shared" si="7"/>
        <v>3</v>
      </c>
      <c r="EH48">
        <f t="shared" si="7"/>
        <v>3</v>
      </c>
      <c r="EI48">
        <f t="shared" si="7"/>
        <v>3</v>
      </c>
      <c r="EJ48">
        <f t="shared" si="1"/>
        <v>3</v>
      </c>
    </row>
    <row r="49" spans="1:140" x14ac:dyDescent="0.25">
      <c r="A49" t="str">
        <f t="shared" si="2"/>
        <v>Lituania</v>
      </c>
      <c r="BJ49">
        <f t="shared" si="8"/>
        <v>0</v>
      </c>
      <c r="BK49">
        <f t="shared" si="8"/>
        <v>0</v>
      </c>
      <c r="BL49">
        <f t="shared" si="8"/>
        <v>0</v>
      </c>
      <c r="BM49">
        <f t="shared" si="8"/>
        <v>0</v>
      </c>
      <c r="BN49">
        <f t="shared" si="8"/>
        <v>0</v>
      </c>
      <c r="BO49">
        <f t="shared" si="8"/>
        <v>0</v>
      </c>
      <c r="BP49">
        <f t="shared" si="8"/>
        <v>0</v>
      </c>
      <c r="BQ49">
        <f t="shared" si="8"/>
        <v>0</v>
      </c>
      <c r="BR49">
        <f t="shared" si="8"/>
        <v>0</v>
      </c>
      <c r="BS49">
        <f t="shared" si="8"/>
        <v>0</v>
      </c>
      <c r="BT49">
        <f t="shared" si="8"/>
        <v>0</v>
      </c>
      <c r="BU49">
        <f t="shared" si="8"/>
        <v>0</v>
      </c>
      <c r="BV49">
        <f t="shared" si="8"/>
        <v>0</v>
      </c>
      <c r="BW49">
        <f t="shared" si="8"/>
        <v>0</v>
      </c>
      <c r="BX49">
        <f t="shared" si="8"/>
        <v>0</v>
      </c>
      <c r="BY49">
        <f t="shared" si="8"/>
        <v>0</v>
      </c>
      <c r="BZ49">
        <f t="shared" si="8"/>
        <v>0</v>
      </c>
      <c r="CA49">
        <f t="shared" si="8"/>
        <v>0</v>
      </c>
      <c r="CB49">
        <f t="shared" si="8"/>
        <v>0</v>
      </c>
      <c r="CC49">
        <f t="shared" si="8"/>
        <v>0</v>
      </c>
      <c r="CD49">
        <f t="shared" si="8"/>
        <v>0</v>
      </c>
      <c r="CE49">
        <f t="shared" si="8"/>
        <v>0</v>
      </c>
      <c r="CF49">
        <f t="shared" si="8"/>
        <v>0</v>
      </c>
      <c r="CG49">
        <f t="shared" si="8"/>
        <v>0</v>
      </c>
      <c r="CH49">
        <f t="shared" si="8"/>
        <v>1</v>
      </c>
      <c r="CI49">
        <f t="shared" si="8"/>
        <v>1</v>
      </c>
      <c r="CJ49">
        <f t="shared" si="8"/>
        <v>1</v>
      </c>
      <c r="CK49">
        <f t="shared" si="8"/>
        <v>1</v>
      </c>
      <c r="CL49">
        <f t="shared" si="8"/>
        <v>1</v>
      </c>
      <c r="CM49">
        <f t="shared" si="8"/>
        <v>1</v>
      </c>
      <c r="CN49">
        <f t="shared" si="8"/>
        <v>1</v>
      </c>
      <c r="CO49">
        <f t="shared" si="8"/>
        <v>1</v>
      </c>
      <c r="CP49">
        <f t="shared" si="8"/>
        <v>3</v>
      </c>
      <c r="CQ49">
        <f t="shared" si="8"/>
        <v>3</v>
      </c>
      <c r="CR49">
        <f t="shared" si="8"/>
        <v>3</v>
      </c>
      <c r="CS49">
        <f t="shared" si="8"/>
        <v>3</v>
      </c>
      <c r="CT49">
        <f t="shared" si="8"/>
        <v>3</v>
      </c>
      <c r="CU49">
        <f t="shared" si="8"/>
        <v>3</v>
      </c>
      <c r="CV49">
        <f t="shared" si="8"/>
        <v>3</v>
      </c>
      <c r="CW49">
        <f t="shared" si="8"/>
        <v>3</v>
      </c>
      <c r="CX49">
        <f t="shared" si="8"/>
        <v>3</v>
      </c>
      <c r="CY49">
        <f t="shared" si="8"/>
        <v>3</v>
      </c>
      <c r="CZ49">
        <f t="shared" si="8"/>
        <v>3</v>
      </c>
      <c r="DA49">
        <f t="shared" si="8"/>
        <v>3</v>
      </c>
      <c r="DB49">
        <f t="shared" si="8"/>
        <v>3</v>
      </c>
      <c r="DC49">
        <f t="shared" si="8"/>
        <v>3</v>
      </c>
      <c r="DD49">
        <f t="shared" si="8"/>
        <v>3</v>
      </c>
      <c r="DE49">
        <f t="shared" si="8"/>
        <v>3</v>
      </c>
      <c r="DF49">
        <f t="shared" si="8"/>
        <v>3</v>
      </c>
      <c r="DG49">
        <f t="shared" si="8"/>
        <v>3</v>
      </c>
      <c r="DH49">
        <f t="shared" si="8"/>
        <v>3</v>
      </c>
      <c r="DI49">
        <f t="shared" si="8"/>
        <v>3</v>
      </c>
      <c r="DJ49">
        <f t="shared" si="8"/>
        <v>3</v>
      </c>
      <c r="DK49">
        <f t="shared" si="8"/>
        <v>3</v>
      </c>
      <c r="DL49">
        <f t="shared" si="8"/>
        <v>3</v>
      </c>
      <c r="DM49">
        <f t="shared" si="8"/>
        <v>3</v>
      </c>
      <c r="DN49">
        <f t="shared" si="8"/>
        <v>3</v>
      </c>
      <c r="DO49">
        <f t="shared" si="8"/>
        <v>3</v>
      </c>
      <c r="DP49">
        <f t="shared" si="8"/>
        <v>3</v>
      </c>
      <c r="DQ49">
        <f t="shared" si="8"/>
        <v>3</v>
      </c>
      <c r="DR49">
        <f t="shared" si="8"/>
        <v>3</v>
      </c>
      <c r="DS49">
        <f t="shared" si="8"/>
        <v>3</v>
      </c>
      <c r="DT49">
        <f t="shared" si="8"/>
        <v>3</v>
      </c>
      <c r="DU49">
        <f t="shared" ref="DU49:EI54" si="9">DU20-$BJ20</f>
        <v>3</v>
      </c>
      <c r="DV49">
        <f t="shared" si="9"/>
        <v>3</v>
      </c>
      <c r="DW49">
        <f t="shared" si="7"/>
        <v>3</v>
      </c>
      <c r="DX49">
        <f t="shared" si="7"/>
        <v>3</v>
      </c>
      <c r="DY49">
        <f t="shared" si="7"/>
        <v>3</v>
      </c>
      <c r="DZ49">
        <f t="shared" si="7"/>
        <v>3</v>
      </c>
      <c r="EA49">
        <f t="shared" si="7"/>
        <v>3</v>
      </c>
      <c r="EB49">
        <f t="shared" si="7"/>
        <v>3</v>
      </c>
      <c r="EC49">
        <f t="shared" si="7"/>
        <v>3</v>
      </c>
      <c r="ED49">
        <f t="shared" si="7"/>
        <v>3</v>
      </c>
      <c r="EE49">
        <f t="shared" si="7"/>
        <v>3</v>
      </c>
      <c r="EF49">
        <f t="shared" si="7"/>
        <v>3</v>
      </c>
      <c r="EG49">
        <f t="shared" si="7"/>
        <v>3</v>
      </c>
      <c r="EH49">
        <f t="shared" si="7"/>
        <v>3</v>
      </c>
      <c r="EI49">
        <f t="shared" si="7"/>
        <v>3</v>
      </c>
      <c r="EJ49">
        <f t="shared" si="1"/>
        <v>3</v>
      </c>
    </row>
    <row r="50" spans="1:140" x14ac:dyDescent="0.25">
      <c r="A50" t="str">
        <f t="shared" si="2"/>
        <v>Luxembourg</v>
      </c>
      <c r="BJ50">
        <f t="shared" ref="BJ50:DU53" si="10">BJ21-$BJ21</f>
        <v>0</v>
      </c>
      <c r="BK50">
        <f t="shared" si="10"/>
        <v>0</v>
      </c>
      <c r="BL50">
        <f t="shared" si="10"/>
        <v>0</v>
      </c>
      <c r="BM50">
        <f t="shared" si="10"/>
        <v>0</v>
      </c>
      <c r="BN50">
        <f t="shared" si="10"/>
        <v>0</v>
      </c>
      <c r="BO50">
        <f t="shared" si="10"/>
        <v>0</v>
      </c>
      <c r="BP50">
        <f t="shared" si="10"/>
        <v>0</v>
      </c>
      <c r="BQ50">
        <f t="shared" si="10"/>
        <v>0</v>
      </c>
      <c r="BR50">
        <f t="shared" si="10"/>
        <v>0</v>
      </c>
      <c r="BS50">
        <f t="shared" si="10"/>
        <v>0</v>
      </c>
      <c r="BT50">
        <f t="shared" si="10"/>
        <v>0</v>
      </c>
      <c r="BU50">
        <f t="shared" si="10"/>
        <v>0</v>
      </c>
      <c r="BV50">
        <f t="shared" si="10"/>
        <v>0</v>
      </c>
      <c r="BW50">
        <f t="shared" si="10"/>
        <v>0</v>
      </c>
      <c r="BX50">
        <f t="shared" si="10"/>
        <v>0</v>
      </c>
      <c r="BY50">
        <f t="shared" si="10"/>
        <v>0</v>
      </c>
      <c r="BZ50">
        <f t="shared" si="10"/>
        <v>0</v>
      </c>
      <c r="CA50">
        <f t="shared" si="10"/>
        <v>0</v>
      </c>
      <c r="CB50">
        <f t="shared" si="10"/>
        <v>0</v>
      </c>
      <c r="CC50">
        <f t="shared" si="10"/>
        <v>0</v>
      </c>
      <c r="CD50">
        <f t="shared" si="10"/>
        <v>0</v>
      </c>
      <c r="CE50">
        <f t="shared" si="10"/>
        <v>0</v>
      </c>
      <c r="CF50">
        <f t="shared" si="10"/>
        <v>0</v>
      </c>
      <c r="CG50">
        <f t="shared" si="10"/>
        <v>0</v>
      </c>
      <c r="CH50">
        <f t="shared" si="10"/>
        <v>0</v>
      </c>
      <c r="CI50">
        <f t="shared" si="10"/>
        <v>0</v>
      </c>
      <c r="CJ50">
        <f t="shared" si="10"/>
        <v>0</v>
      </c>
      <c r="CK50">
        <f t="shared" si="10"/>
        <v>0</v>
      </c>
      <c r="CL50">
        <f t="shared" si="10"/>
        <v>0</v>
      </c>
      <c r="CM50">
        <f t="shared" si="10"/>
        <v>0</v>
      </c>
      <c r="CN50">
        <f t="shared" si="10"/>
        <v>0</v>
      </c>
      <c r="CO50">
        <f t="shared" si="10"/>
        <v>0</v>
      </c>
      <c r="CP50">
        <f t="shared" si="10"/>
        <v>0</v>
      </c>
      <c r="CQ50">
        <f t="shared" si="10"/>
        <v>0</v>
      </c>
      <c r="CR50">
        <f t="shared" si="10"/>
        <v>0</v>
      </c>
      <c r="CS50">
        <f t="shared" si="10"/>
        <v>0</v>
      </c>
      <c r="CT50">
        <f t="shared" si="10"/>
        <v>0</v>
      </c>
      <c r="CU50">
        <f t="shared" si="10"/>
        <v>0</v>
      </c>
      <c r="CV50">
        <f t="shared" si="10"/>
        <v>0</v>
      </c>
      <c r="CW50">
        <f t="shared" si="10"/>
        <v>0</v>
      </c>
      <c r="CX50">
        <f t="shared" si="10"/>
        <v>0</v>
      </c>
      <c r="CY50">
        <f t="shared" si="10"/>
        <v>0</v>
      </c>
      <c r="CZ50">
        <f t="shared" si="10"/>
        <v>0</v>
      </c>
      <c r="DA50">
        <f t="shared" si="10"/>
        <v>0</v>
      </c>
      <c r="DB50">
        <f t="shared" si="10"/>
        <v>0</v>
      </c>
      <c r="DC50">
        <f t="shared" si="10"/>
        <v>0</v>
      </c>
      <c r="DD50">
        <f t="shared" si="10"/>
        <v>0</v>
      </c>
      <c r="DE50">
        <f t="shared" si="10"/>
        <v>0</v>
      </c>
      <c r="DF50">
        <f t="shared" si="10"/>
        <v>0</v>
      </c>
      <c r="DG50">
        <f t="shared" si="10"/>
        <v>0</v>
      </c>
      <c r="DH50">
        <f t="shared" si="10"/>
        <v>0</v>
      </c>
      <c r="DI50">
        <f t="shared" si="10"/>
        <v>0</v>
      </c>
      <c r="DJ50">
        <f t="shared" si="10"/>
        <v>0</v>
      </c>
      <c r="DK50">
        <f t="shared" si="10"/>
        <v>0</v>
      </c>
      <c r="DL50">
        <f t="shared" si="10"/>
        <v>0</v>
      </c>
      <c r="DM50">
        <f t="shared" si="10"/>
        <v>0</v>
      </c>
      <c r="DN50">
        <f t="shared" si="10"/>
        <v>0</v>
      </c>
      <c r="DO50">
        <f t="shared" si="10"/>
        <v>0</v>
      </c>
      <c r="DP50">
        <f t="shared" si="10"/>
        <v>0</v>
      </c>
      <c r="DQ50">
        <f t="shared" si="10"/>
        <v>0</v>
      </c>
      <c r="DR50">
        <f t="shared" si="10"/>
        <v>0</v>
      </c>
      <c r="DS50">
        <f t="shared" si="10"/>
        <v>0</v>
      </c>
      <c r="DT50">
        <f t="shared" si="10"/>
        <v>0</v>
      </c>
      <c r="DU50">
        <f t="shared" si="10"/>
        <v>0</v>
      </c>
      <c r="DV50">
        <f t="shared" si="9"/>
        <v>0</v>
      </c>
      <c r="DW50">
        <f t="shared" si="7"/>
        <v>0</v>
      </c>
      <c r="DX50">
        <f t="shared" si="7"/>
        <v>0</v>
      </c>
      <c r="DY50">
        <f t="shared" si="7"/>
        <v>0</v>
      </c>
      <c r="DZ50">
        <f t="shared" si="7"/>
        <v>0</v>
      </c>
      <c r="EA50">
        <f t="shared" si="7"/>
        <v>0</v>
      </c>
      <c r="EB50">
        <f t="shared" si="7"/>
        <v>0</v>
      </c>
      <c r="EC50">
        <f t="shared" si="7"/>
        <v>0</v>
      </c>
      <c r="ED50">
        <f t="shared" si="7"/>
        <v>0</v>
      </c>
      <c r="EE50">
        <f t="shared" si="7"/>
        <v>0</v>
      </c>
      <c r="EF50">
        <f t="shared" si="7"/>
        <v>0</v>
      </c>
      <c r="EG50">
        <f t="shared" si="7"/>
        <v>0</v>
      </c>
      <c r="EH50">
        <f t="shared" si="7"/>
        <v>0</v>
      </c>
      <c r="EI50">
        <f t="shared" si="7"/>
        <v>0</v>
      </c>
      <c r="EJ50">
        <f t="shared" si="7"/>
        <v>0</v>
      </c>
    </row>
    <row r="51" spans="1:140" x14ac:dyDescent="0.25">
      <c r="A51" t="str">
        <f t="shared" si="2"/>
        <v>Malta</v>
      </c>
      <c r="BJ51">
        <f t="shared" si="10"/>
        <v>0</v>
      </c>
      <c r="BK51">
        <f t="shared" si="10"/>
        <v>0</v>
      </c>
      <c r="BL51">
        <f t="shared" si="10"/>
        <v>0</v>
      </c>
      <c r="BM51">
        <f t="shared" si="10"/>
        <v>0</v>
      </c>
      <c r="BN51">
        <f t="shared" si="10"/>
        <v>0</v>
      </c>
      <c r="BO51">
        <f t="shared" si="10"/>
        <v>0</v>
      </c>
      <c r="BP51">
        <f t="shared" si="10"/>
        <v>0</v>
      </c>
      <c r="BQ51">
        <f t="shared" si="10"/>
        <v>0</v>
      </c>
      <c r="BR51">
        <f t="shared" si="10"/>
        <v>0</v>
      </c>
      <c r="BS51">
        <f t="shared" si="10"/>
        <v>0</v>
      </c>
      <c r="BT51">
        <f t="shared" si="10"/>
        <v>0</v>
      </c>
      <c r="BU51">
        <f t="shared" si="10"/>
        <v>0</v>
      </c>
      <c r="BV51">
        <f t="shared" si="10"/>
        <v>0</v>
      </c>
      <c r="BW51">
        <f t="shared" si="10"/>
        <v>0</v>
      </c>
      <c r="BX51">
        <f t="shared" si="10"/>
        <v>0</v>
      </c>
      <c r="BY51">
        <f t="shared" si="10"/>
        <v>0</v>
      </c>
      <c r="BZ51">
        <f t="shared" si="10"/>
        <v>0</v>
      </c>
      <c r="CA51">
        <f t="shared" si="10"/>
        <v>0</v>
      </c>
      <c r="CB51">
        <f t="shared" si="10"/>
        <v>0</v>
      </c>
      <c r="CC51">
        <f t="shared" si="10"/>
        <v>0</v>
      </c>
      <c r="CD51">
        <f t="shared" si="10"/>
        <v>0</v>
      </c>
      <c r="CE51">
        <f t="shared" si="10"/>
        <v>0</v>
      </c>
      <c r="CF51">
        <f t="shared" si="10"/>
        <v>0</v>
      </c>
      <c r="CG51">
        <f t="shared" si="10"/>
        <v>0</v>
      </c>
      <c r="CH51">
        <f t="shared" si="10"/>
        <v>0</v>
      </c>
      <c r="CI51">
        <f t="shared" si="10"/>
        <v>0</v>
      </c>
      <c r="CJ51">
        <f t="shared" si="10"/>
        <v>0</v>
      </c>
      <c r="CK51">
        <f t="shared" si="10"/>
        <v>0</v>
      </c>
      <c r="CL51">
        <f t="shared" si="10"/>
        <v>0</v>
      </c>
      <c r="CM51">
        <f t="shared" si="10"/>
        <v>0</v>
      </c>
      <c r="CN51">
        <f t="shared" si="10"/>
        <v>0</v>
      </c>
      <c r="CO51">
        <f t="shared" si="10"/>
        <v>0</v>
      </c>
      <c r="CP51">
        <f t="shared" si="10"/>
        <v>0</v>
      </c>
      <c r="CQ51">
        <f t="shared" si="10"/>
        <v>0</v>
      </c>
      <c r="CR51">
        <f t="shared" si="10"/>
        <v>0</v>
      </c>
      <c r="CS51">
        <f t="shared" si="10"/>
        <v>0</v>
      </c>
      <c r="CT51">
        <f t="shared" si="10"/>
        <v>0</v>
      </c>
      <c r="CU51">
        <f t="shared" si="10"/>
        <v>0</v>
      </c>
      <c r="CV51">
        <f t="shared" si="10"/>
        <v>0</v>
      </c>
      <c r="CW51">
        <f t="shared" si="10"/>
        <v>0</v>
      </c>
      <c r="CX51">
        <f t="shared" si="10"/>
        <v>0</v>
      </c>
      <c r="CY51">
        <f t="shared" si="10"/>
        <v>0</v>
      </c>
      <c r="CZ51">
        <f t="shared" si="10"/>
        <v>0</v>
      </c>
      <c r="DA51">
        <f t="shared" si="10"/>
        <v>0</v>
      </c>
      <c r="DB51">
        <f t="shared" si="10"/>
        <v>0</v>
      </c>
      <c r="DC51">
        <f t="shared" si="10"/>
        <v>0</v>
      </c>
      <c r="DD51">
        <f t="shared" si="10"/>
        <v>0</v>
      </c>
      <c r="DE51">
        <f t="shared" si="10"/>
        <v>0</v>
      </c>
      <c r="DF51">
        <f t="shared" si="10"/>
        <v>0</v>
      </c>
      <c r="DG51">
        <f t="shared" si="10"/>
        <v>0</v>
      </c>
      <c r="DH51">
        <f t="shared" si="10"/>
        <v>0</v>
      </c>
      <c r="DI51">
        <f t="shared" si="10"/>
        <v>0</v>
      </c>
      <c r="DJ51">
        <f t="shared" si="10"/>
        <v>0</v>
      </c>
      <c r="DK51">
        <f t="shared" si="10"/>
        <v>0</v>
      </c>
      <c r="DL51">
        <f t="shared" si="10"/>
        <v>0</v>
      </c>
      <c r="DM51">
        <f t="shared" si="10"/>
        <v>0</v>
      </c>
      <c r="DN51">
        <f t="shared" si="10"/>
        <v>0</v>
      </c>
      <c r="DO51">
        <f t="shared" si="10"/>
        <v>0</v>
      </c>
      <c r="DP51">
        <f t="shared" si="10"/>
        <v>0</v>
      </c>
      <c r="DQ51">
        <f t="shared" si="10"/>
        <v>0</v>
      </c>
      <c r="DR51">
        <f t="shared" si="10"/>
        <v>0</v>
      </c>
      <c r="DS51">
        <f t="shared" si="10"/>
        <v>0</v>
      </c>
      <c r="DT51">
        <f t="shared" si="10"/>
        <v>0</v>
      </c>
      <c r="DU51">
        <f t="shared" si="10"/>
        <v>0</v>
      </c>
      <c r="DV51">
        <f t="shared" si="9"/>
        <v>0</v>
      </c>
      <c r="DW51">
        <f t="shared" si="9"/>
        <v>0</v>
      </c>
      <c r="DX51">
        <f t="shared" si="9"/>
        <v>0</v>
      </c>
      <c r="DY51">
        <f t="shared" si="9"/>
        <v>0</v>
      </c>
      <c r="DZ51">
        <f t="shared" si="9"/>
        <v>0</v>
      </c>
      <c r="EA51">
        <f t="shared" si="9"/>
        <v>0</v>
      </c>
      <c r="EB51">
        <f t="shared" si="9"/>
        <v>0</v>
      </c>
      <c r="EC51">
        <f t="shared" si="9"/>
        <v>0</v>
      </c>
      <c r="ED51">
        <f t="shared" si="9"/>
        <v>0</v>
      </c>
      <c r="EE51">
        <f t="shared" si="9"/>
        <v>0</v>
      </c>
      <c r="EF51">
        <f t="shared" si="9"/>
        <v>0</v>
      </c>
      <c r="EG51">
        <f t="shared" si="9"/>
        <v>0</v>
      </c>
      <c r="EH51">
        <f t="shared" si="9"/>
        <v>0</v>
      </c>
      <c r="EI51">
        <f t="shared" si="9"/>
        <v>0</v>
      </c>
      <c r="EJ51">
        <f t="shared" si="7"/>
        <v>0</v>
      </c>
    </row>
    <row r="52" spans="1:140" x14ac:dyDescent="0.25">
      <c r="A52" t="str">
        <f t="shared" si="2"/>
        <v>Netherlands</v>
      </c>
      <c r="BJ52">
        <f t="shared" si="10"/>
        <v>0</v>
      </c>
      <c r="BK52">
        <f t="shared" si="10"/>
        <v>0</v>
      </c>
      <c r="BL52">
        <f t="shared" si="10"/>
        <v>0</v>
      </c>
      <c r="BM52">
        <f t="shared" si="10"/>
        <v>0</v>
      </c>
      <c r="BN52">
        <f t="shared" si="10"/>
        <v>0</v>
      </c>
      <c r="BO52">
        <f t="shared" si="10"/>
        <v>0</v>
      </c>
      <c r="BP52">
        <f t="shared" si="10"/>
        <v>0</v>
      </c>
      <c r="BQ52">
        <f t="shared" si="10"/>
        <v>0</v>
      </c>
      <c r="BR52">
        <f t="shared" si="10"/>
        <v>0</v>
      </c>
      <c r="BS52">
        <f t="shared" si="10"/>
        <v>0</v>
      </c>
      <c r="BT52">
        <f t="shared" si="10"/>
        <v>0</v>
      </c>
      <c r="BU52">
        <f t="shared" si="10"/>
        <v>0</v>
      </c>
      <c r="BV52">
        <f t="shared" si="10"/>
        <v>0</v>
      </c>
      <c r="BW52">
        <f t="shared" si="10"/>
        <v>0</v>
      </c>
      <c r="BX52">
        <f t="shared" si="10"/>
        <v>0</v>
      </c>
      <c r="BY52">
        <f t="shared" si="10"/>
        <v>0</v>
      </c>
      <c r="BZ52">
        <f t="shared" si="10"/>
        <v>0</v>
      </c>
      <c r="CA52">
        <f t="shared" si="10"/>
        <v>0</v>
      </c>
      <c r="CB52">
        <f t="shared" si="10"/>
        <v>0</v>
      </c>
      <c r="CC52">
        <f t="shared" si="10"/>
        <v>0</v>
      </c>
      <c r="CD52">
        <f t="shared" si="10"/>
        <v>0</v>
      </c>
      <c r="CE52">
        <f t="shared" si="10"/>
        <v>0</v>
      </c>
      <c r="CF52">
        <f t="shared" si="10"/>
        <v>0</v>
      </c>
      <c r="CG52">
        <f t="shared" si="10"/>
        <v>0</v>
      </c>
      <c r="CH52">
        <f t="shared" si="10"/>
        <v>0</v>
      </c>
      <c r="CI52">
        <f t="shared" si="10"/>
        <v>0</v>
      </c>
      <c r="CJ52">
        <f t="shared" si="10"/>
        <v>0</v>
      </c>
      <c r="CK52">
        <f t="shared" si="10"/>
        <v>0</v>
      </c>
      <c r="CL52">
        <f t="shared" si="10"/>
        <v>0</v>
      </c>
      <c r="CM52">
        <f t="shared" si="10"/>
        <v>0</v>
      </c>
      <c r="CN52">
        <f t="shared" si="10"/>
        <v>0</v>
      </c>
      <c r="CO52">
        <f t="shared" si="10"/>
        <v>0</v>
      </c>
      <c r="CP52">
        <f t="shared" si="10"/>
        <v>0</v>
      </c>
      <c r="CQ52">
        <f t="shared" si="10"/>
        <v>0</v>
      </c>
      <c r="CR52">
        <f t="shared" si="10"/>
        <v>0</v>
      </c>
      <c r="CS52">
        <f t="shared" si="10"/>
        <v>0</v>
      </c>
      <c r="CT52">
        <f t="shared" si="10"/>
        <v>0</v>
      </c>
      <c r="CU52">
        <f t="shared" si="10"/>
        <v>0</v>
      </c>
      <c r="CV52">
        <f t="shared" si="10"/>
        <v>0</v>
      </c>
      <c r="CW52">
        <f t="shared" si="10"/>
        <v>0</v>
      </c>
      <c r="CX52">
        <f t="shared" si="10"/>
        <v>0</v>
      </c>
      <c r="CY52">
        <f t="shared" si="10"/>
        <v>0</v>
      </c>
      <c r="CZ52">
        <f t="shared" si="10"/>
        <v>0</v>
      </c>
      <c r="DA52">
        <f t="shared" si="10"/>
        <v>0</v>
      </c>
      <c r="DB52">
        <f t="shared" si="10"/>
        <v>0</v>
      </c>
      <c r="DC52">
        <f t="shared" si="10"/>
        <v>0</v>
      </c>
      <c r="DD52">
        <f t="shared" si="10"/>
        <v>0</v>
      </c>
      <c r="DE52">
        <f t="shared" si="10"/>
        <v>0</v>
      </c>
      <c r="DF52">
        <f t="shared" si="10"/>
        <v>0</v>
      </c>
      <c r="DG52">
        <f t="shared" si="10"/>
        <v>0</v>
      </c>
      <c r="DH52">
        <f t="shared" si="10"/>
        <v>0</v>
      </c>
      <c r="DI52">
        <f t="shared" si="10"/>
        <v>0</v>
      </c>
      <c r="DJ52">
        <f t="shared" si="10"/>
        <v>0</v>
      </c>
      <c r="DK52">
        <f t="shared" si="10"/>
        <v>0</v>
      </c>
      <c r="DL52">
        <f t="shared" si="10"/>
        <v>0</v>
      </c>
      <c r="DM52">
        <f t="shared" si="10"/>
        <v>0</v>
      </c>
      <c r="DN52">
        <f t="shared" si="10"/>
        <v>0</v>
      </c>
      <c r="DO52">
        <f t="shared" si="10"/>
        <v>0</v>
      </c>
      <c r="DP52">
        <f t="shared" si="10"/>
        <v>0</v>
      </c>
      <c r="DQ52">
        <f t="shared" si="10"/>
        <v>0</v>
      </c>
      <c r="DR52">
        <f t="shared" si="10"/>
        <v>0</v>
      </c>
      <c r="DS52">
        <f t="shared" si="10"/>
        <v>0</v>
      </c>
      <c r="DT52">
        <f t="shared" si="10"/>
        <v>0</v>
      </c>
      <c r="DU52">
        <f t="shared" si="10"/>
        <v>0</v>
      </c>
      <c r="DV52">
        <f t="shared" si="9"/>
        <v>0</v>
      </c>
      <c r="DW52">
        <f t="shared" si="9"/>
        <v>0</v>
      </c>
      <c r="DX52">
        <f t="shared" si="9"/>
        <v>0</v>
      </c>
      <c r="DY52">
        <f t="shared" si="9"/>
        <v>0</v>
      </c>
      <c r="DZ52">
        <f t="shared" si="9"/>
        <v>0</v>
      </c>
      <c r="EA52">
        <f t="shared" si="9"/>
        <v>2</v>
      </c>
      <c r="EB52">
        <f t="shared" si="9"/>
        <v>2</v>
      </c>
      <c r="EC52">
        <f t="shared" si="9"/>
        <v>2</v>
      </c>
      <c r="ED52">
        <f t="shared" si="9"/>
        <v>2</v>
      </c>
      <c r="EE52">
        <f t="shared" si="9"/>
        <v>2</v>
      </c>
      <c r="EF52">
        <f t="shared" si="9"/>
        <v>2</v>
      </c>
      <c r="EG52">
        <f t="shared" si="9"/>
        <v>2</v>
      </c>
      <c r="EH52">
        <f t="shared" si="9"/>
        <v>2</v>
      </c>
      <c r="EI52">
        <f t="shared" si="9"/>
        <v>2</v>
      </c>
      <c r="EJ52">
        <f t="shared" si="7"/>
        <v>2</v>
      </c>
    </row>
    <row r="53" spans="1:140" x14ac:dyDescent="0.25">
      <c r="A53" t="str">
        <f t="shared" si="2"/>
        <v>Poland</v>
      </c>
      <c r="BJ53">
        <f t="shared" si="10"/>
        <v>0</v>
      </c>
      <c r="BK53">
        <f t="shared" si="10"/>
        <v>0</v>
      </c>
      <c r="BL53">
        <f t="shared" si="10"/>
        <v>0</v>
      </c>
      <c r="BM53">
        <f t="shared" si="10"/>
        <v>0</v>
      </c>
      <c r="BN53">
        <f t="shared" si="10"/>
        <v>0</v>
      </c>
      <c r="BO53">
        <f t="shared" si="10"/>
        <v>0</v>
      </c>
      <c r="BP53">
        <f t="shared" si="10"/>
        <v>0</v>
      </c>
      <c r="BQ53">
        <f t="shared" si="10"/>
        <v>0</v>
      </c>
      <c r="BR53">
        <f t="shared" si="10"/>
        <v>0</v>
      </c>
      <c r="BS53">
        <f t="shared" si="10"/>
        <v>0</v>
      </c>
      <c r="BT53">
        <f t="shared" si="10"/>
        <v>0</v>
      </c>
      <c r="BU53">
        <f t="shared" si="10"/>
        <v>0</v>
      </c>
      <c r="BV53">
        <f t="shared" si="10"/>
        <v>0</v>
      </c>
      <c r="BW53">
        <f t="shared" si="10"/>
        <v>0</v>
      </c>
      <c r="BX53">
        <f t="shared" si="10"/>
        <v>0</v>
      </c>
      <c r="BY53">
        <f t="shared" si="10"/>
        <v>0</v>
      </c>
      <c r="BZ53">
        <f t="shared" si="10"/>
        <v>0</v>
      </c>
      <c r="CA53">
        <f t="shared" si="10"/>
        <v>0</v>
      </c>
      <c r="CB53">
        <f t="shared" si="10"/>
        <v>0</v>
      </c>
      <c r="CC53">
        <f t="shared" si="10"/>
        <v>0</v>
      </c>
      <c r="CD53">
        <f t="shared" si="10"/>
        <v>0</v>
      </c>
      <c r="CE53">
        <f t="shared" si="10"/>
        <v>0</v>
      </c>
      <c r="CF53">
        <f t="shared" si="10"/>
        <v>0</v>
      </c>
      <c r="CG53">
        <f t="shared" si="10"/>
        <v>0</v>
      </c>
      <c r="CH53">
        <f t="shared" si="10"/>
        <v>0</v>
      </c>
      <c r="CI53">
        <f t="shared" si="10"/>
        <v>0</v>
      </c>
      <c r="CJ53">
        <f t="shared" si="10"/>
        <v>0</v>
      </c>
      <c r="CK53">
        <f t="shared" si="10"/>
        <v>0</v>
      </c>
      <c r="CL53">
        <f t="shared" si="10"/>
        <v>0</v>
      </c>
      <c r="CM53">
        <f t="shared" si="10"/>
        <v>0</v>
      </c>
      <c r="CN53">
        <f t="shared" si="10"/>
        <v>0</v>
      </c>
      <c r="CO53">
        <f t="shared" si="10"/>
        <v>0</v>
      </c>
      <c r="CP53">
        <f t="shared" si="10"/>
        <v>0</v>
      </c>
      <c r="CQ53">
        <f t="shared" si="10"/>
        <v>0</v>
      </c>
      <c r="CR53">
        <f t="shared" si="10"/>
        <v>0</v>
      </c>
      <c r="CS53">
        <f t="shared" si="10"/>
        <v>0</v>
      </c>
      <c r="CT53">
        <f t="shared" si="10"/>
        <v>0</v>
      </c>
      <c r="CU53">
        <f t="shared" si="10"/>
        <v>0</v>
      </c>
      <c r="CV53">
        <f t="shared" si="10"/>
        <v>0</v>
      </c>
      <c r="CW53">
        <f t="shared" si="10"/>
        <v>0</v>
      </c>
      <c r="CX53">
        <f t="shared" si="10"/>
        <v>0</v>
      </c>
      <c r="CY53">
        <f t="shared" si="10"/>
        <v>0</v>
      </c>
      <c r="CZ53">
        <f t="shared" si="10"/>
        <v>0</v>
      </c>
      <c r="DA53">
        <f t="shared" si="10"/>
        <v>0</v>
      </c>
      <c r="DB53">
        <f t="shared" si="10"/>
        <v>0</v>
      </c>
      <c r="DC53">
        <f t="shared" si="10"/>
        <v>0</v>
      </c>
      <c r="DD53">
        <f t="shared" si="10"/>
        <v>0</v>
      </c>
      <c r="DE53">
        <f t="shared" si="10"/>
        <v>0</v>
      </c>
      <c r="DF53">
        <f t="shared" si="10"/>
        <v>1</v>
      </c>
      <c r="DG53">
        <f t="shared" si="10"/>
        <v>1</v>
      </c>
      <c r="DH53">
        <f t="shared" si="10"/>
        <v>1</v>
      </c>
      <c r="DI53">
        <f t="shared" si="10"/>
        <v>1</v>
      </c>
      <c r="DJ53">
        <f t="shared" si="10"/>
        <v>1</v>
      </c>
      <c r="DK53">
        <f t="shared" si="10"/>
        <v>1</v>
      </c>
      <c r="DL53">
        <f t="shared" si="10"/>
        <v>1</v>
      </c>
      <c r="DM53">
        <f t="shared" si="10"/>
        <v>1</v>
      </c>
      <c r="DN53">
        <f t="shared" si="10"/>
        <v>1</v>
      </c>
      <c r="DO53">
        <f t="shared" si="10"/>
        <v>1</v>
      </c>
      <c r="DP53">
        <f t="shared" si="10"/>
        <v>1</v>
      </c>
      <c r="DQ53">
        <f t="shared" si="10"/>
        <v>1</v>
      </c>
      <c r="DR53">
        <f t="shared" si="10"/>
        <v>1</v>
      </c>
      <c r="DS53">
        <f t="shared" si="10"/>
        <v>1</v>
      </c>
      <c r="DT53">
        <f t="shared" si="10"/>
        <v>1</v>
      </c>
      <c r="DU53">
        <f t="shared" ref="DU53:EI58" si="11">DU24-$BJ24</f>
        <v>1</v>
      </c>
      <c r="DV53">
        <f t="shared" si="11"/>
        <v>1</v>
      </c>
      <c r="DW53">
        <f t="shared" si="9"/>
        <v>1</v>
      </c>
      <c r="DX53">
        <f t="shared" si="9"/>
        <v>1</v>
      </c>
      <c r="DY53">
        <f t="shared" si="9"/>
        <v>1</v>
      </c>
      <c r="DZ53">
        <f t="shared" si="9"/>
        <v>1</v>
      </c>
      <c r="EA53">
        <f t="shared" si="9"/>
        <v>1</v>
      </c>
      <c r="EB53">
        <f t="shared" si="9"/>
        <v>1</v>
      </c>
      <c r="EC53">
        <f t="shared" si="9"/>
        <v>1</v>
      </c>
      <c r="ED53">
        <f t="shared" si="9"/>
        <v>1</v>
      </c>
      <c r="EE53">
        <f t="shared" si="9"/>
        <v>1</v>
      </c>
      <c r="EF53">
        <f t="shared" si="9"/>
        <v>1</v>
      </c>
      <c r="EG53">
        <f t="shared" si="9"/>
        <v>1</v>
      </c>
      <c r="EH53">
        <f t="shared" si="9"/>
        <v>1</v>
      </c>
      <c r="EI53">
        <f t="shared" si="9"/>
        <v>1</v>
      </c>
      <c r="EJ53">
        <f t="shared" si="7"/>
        <v>1</v>
      </c>
    </row>
    <row r="54" spans="1:140" x14ac:dyDescent="0.25">
      <c r="A54" t="str">
        <f t="shared" si="2"/>
        <v>Portugal</v>
      </c>
      <c r="BJ54">
        <f t="shared" ref="BJ54:DU57" si="12">BJ25-$BJ25</f>
        <v>0</v>
      </c>
      <c r="BK54">
        <f t="shared" si="12"/>
        <v>0</v>
      </c>
      <c r="BL54">
        <f t="shared" si="12"/>
        <v>0</v>
      </c>
      <c r="BM54">
        <f t="shared" si="12"/>
        <v>0</v>
      </c>
      <c r="BN54">
        <f t="shared" si="12"/>
        <v>0</v>
      </c>
      <c r="BO54">
        <f t="shared" si="12"/>
        <v>0</v>
      </c>
      <c r="BP54">
        <f t="shared" si="12"/>
        <v>0</v>
      </c>
      <c r="BQ54">
        <f t="shared" si="12"/>
        <v>0</v>
      </c>
      <c r="BR54">
        <f t="shared" si="12"/>
        <v>0</v>
      </c>
      <c r="BS54">
        <f t="shared" si="12"/>
        <v>0</v>
      </c>
      <c r="BT54">
        <f t="shared" si="12"/>
        <v>0</v>
      </c>
      <c r="BU54">
        <f t="shared" si="12"/>
        <v>0</v>
      </c>
      <c r="BV54">
        <f t="shared" si="12"/>
        <v>0</v>
      </c>
      <c r="BW54">
        <f t="shared" si="12"/>
        <v>0</v>
      </c>
      <c r="BX54">
        <f t="shared" si="12"/>
        <v>0</v>
      </c>
      <c r="BY54">
        <f t="shared" si="12"/>
        <v>0</v>
      </c>
      <c r="BZ54">
        <f t="shared" si="12"/>
        <v>0</v>
      </c>
      <c r="CA54">
        <f t="shared" si="12"/>
        <v>0</v>
      </c>
      <c r="CB54">
        <f t="shared" si="12"/>
        <v>-1</v>
      </c>
      <c r="CC54">
        <f t="shared" si="12"/>
        <v>-1</v>
      </c>
      <c r="CD54">
        <f t="shared" si="12"/>
        <v>-1</v>
      </c>
      <c r="CE54">
        <f t="shared" si="12"/>
        <v>-1</v>
      </c>
      <c r="CF54">
        <f t="shared" si="12"/>
        <v>-1</v>
      </c>
      <c r="CG54">
        <f t="shared" si="12"/>
        <v>-1</v>
      </c>
      <c r="CH54">
        <f t="shared" si="12"/>
        <v>-1</v>
      </c>
      <c r="CI54">
        <f t="shared" si="12"/>
        <v>-1</v>
      </c>
      <c r="CJ54">
        <f t="shared" si="12"/>
        <v>-1</v>
      </c>
      <c r="CK54">
        <f t="shared" si="12"/>
        <v>-1</v>
      </c>
      <c r="CL54">
        <f t="shared" si="12"/>
        <v>-1</v>
      </c>
      <c r="CM54">
        <f t="shared" si="12"/>
        <v>-1</v>
      </c>
      <c r="CN54">
        <f t="shared" si="12"/>
        <v>-1</v>
      </c>
      <c r="CO54">
        <f t="shared" si="12"/>
        <v>-1</v>
      </c>
      <c r="CP54">
        <f t="shared" si="12"/>
        <v>-1</v>
      </c>
      <c r="CQ54">
        <f t="shared" si="12"/>
        <v>-1</v>
      </c>
      <c r="CR54">
        <f t="shared" si="12"/>
        <v>-1</v>
      </c>
      <c r="CS54">
        <f t="shared" si="12"/>
        <v>-1</v>
      </c>
      <c r="CT54">
        <f t="shared" si="12"/>
        <v>-1</v>
      </c>
      <c r="CU54">
        <f t="shared" si="12"/>
        <v>-1</v>
      </c>
      <c r="CV54">
        <f t="shared" si="12"/>
        <v>-1</v>
      </c>
      <c r="CW54">
        <f t="shared" si="12"/>
        <v>-1</v>
      </c>
      <c r="CX54">
        <f t="shared" si="12"/>
        <v>-1</v>
      </c>
      <c r="CY54">
        <f t="shared" si="12"/>
        <v>-1</v>
      </c>
      <c r="CZ54">
        <f t="shared" si="12"/>
        <v>0</v>
      </c>
      <c r="DA54">
        <f t="shared" si="12"/>
        <v>0</v>
      </c>
      <c r="DB54">
        <f t="shared" si="12"/>
        <v>0</v>
      </c>
      <c r="DC54">
        <f t="shared" si="12"/>
        <v>0</v>
      </c>
      <c r="DD54">
        <f t="shared" si="12"/>
        <v>0</v>
      </c>
      <c r="DE54">
        <f t="shared" si="12"/>
        <v>0</v>
      </c>
      <c r="DF54">
        <f t="shared" si="12"/>
        <v>2</v>
      </c>
      <c r="DG54">
        <f t="shared" si="12"/>
        <v>2</v>
      </c>
      <c r="DH54">
        <f t="shared" si="12"/>
        <v>2</v>
      </c>
      <c r="DI54">
        <f t="shared" si="12"/>
        <v>2</v>
      </c>
      <c r="DJ54">
        <f t="shared" si="12"/>
        <v>2</v>
      </c>
      <c r="DK54">
        <f t="shared" si="12"/>
        <v>2</v>
      </c>
      <c r="DL54">
        <f t="shared" si="12"/>
        <v>2</v>
      </c>
      <c r="DM54">
        <f t="shared" si="12"/>
        <v>2</v>
      </c>
      <c r="DN54">
        <f t="shared" si="12"/>
        <v>2</v>
      </c>
      <c r="DO54">
        <f t="shared" si="12"/>
        <v>2</v>
      </c>
      <c r="DP54">
        <f t="shared" si="12"/>
        <v>2</v>
      </c>
      <c r="DQ54">
        <f t="shared" si="12"/>
        <v>2</v>
      </c>
      <c r="DR54">
        <f t="shared" si="12"/>
        <v>2</v>
      </c>
      <c r="DS54">
        <f t="shared" si="12"/>
        <v>2</v>
      </c>
      <c r="DT54">
        <f t="shared" si="12"/>
        <v>2</v>
      </c>
      <c r="DU54">
        <f t="shared" si="12"/>
        <v>2</v>
      </c>
      <c r="DV54">
        <f t="shared" si="11"/>
        <v>2</v>
      </c>
      <c r="DW54">
        <f t="shared" si="9"/>
        <v>2</v>
      </c>
      <c r="DX54">
        <f t="shared" si="9"/>
        <v>2</v>
      </c>
      <c r="DY54">
        <f t="shared" si="9"/>
        <v>2</v>
      </c>
      <c r="DZ54">
        <f t="shared" si="9"/>
        <v>2</v>
      </c>
      <c r="EA54">
        <f t="shared" si="9"/>
        <v>2</v>
      </c>
      <c r="EB54">
        <f t="shared" si="9"/>
        <v>2</v>
      </c>
      <c r="EC54">
        <f t="shared" si="9"/>
        <v>2</v>
      </c>
      <c r="ED54">
        <f t="shared" si="9"/>
        <v>2</v>
      </c>
      <c r="EE54">
        <f t="shared" si="9"/>
        <v>2</v>
      </c>
      <c r="EF54">
        <f t="shared" si="9"/>
        <v>2</v>
      </c>
      <c r="EG54">
        <f t="shared" si="9"/>
        <v>2</v>
      </c>
      <c r="EH54">
        <f t="shared" si="9"/>
        <v>2</v>
      </c>
      <c r="EI54">
        <f t="shared" si="9"/>
        <v>2</v>
      </c>
      <c r="EJ54">
        <f t="shared" si="7"/>
        <v>2</v>
      </c>
    </row>
    <row r="55" spans="1:140" x14ac:dyDescent="0.25">
      <c r="A55" t="str">
        <f t="shared" si="2"/>
        <v>Romania</v>
      </c>
      <c r="BJ55">
        <f t="shared" si="12"/>
        <v>0</v>
      </c>
      <c r="BK55">
        <f t="shared" si="12"/>
        <v>0</v>
      </c>
      <c r="BL55">
        <f t="shared" si="12"/>
        <v>0</v>
      </c>
      <c r="BM55">
        <f t="shared" si="12"/>
        <v>0</v>
      </c>
      <c r="BN55">
        <f t="shared" si="12"/>
        <v>0</v>
      </c>
      <c r="BO55">
        <f t="shared" si="12"/>
        <v>0</v>
      </c>
      <c r="BP55">
        <f t="shared" si="12"/>
        <v>0</v>
      </c>
      <c r="BQ55">
        <f t="shared" si="12"/>
        <v>0</v>
      </c>
      <c r="BR55">
        <f t="shared" si="12"/>
        <v>0</v>
      </c>
      <c r="BS55">
        <f t="shared" si="12"/>
        <v>0</v>
      </c>
      <c r="BT55">
        <f t="shared" si="12"/>
        <v>0</v>
      </c>
      <c r="BU55">
        <f t="shared" si="12"/>
        <v>0</v>
      </c>
      <c r="BV55">
        <f t="shared" si="12"/>
        <v>0</v>
      </c>
      <c r="BW55">
        <f t="shared" si="12"/>
        <v>0</v>
      </c>
      <c r="BX55">
        <f t="shared" si="12"/>
        <v>0</v>
      </c>
      <c r="BY55">
        <f t="shared" si="12"/>
        <v>0</v>
      </c>
      <c r="BZ55">
        <f t="shared" si="12"/>
        <v>0</v>
      </c>
      <c r="CA55">
        <f t="shared" si="12"/>
        <v>0</v>
      </c>
      <c r="CB55">
        <f t="shared" si="12"/>
        <v>0</v>
      </c>
      <c r="CC55">
        <f t="shared" si="12"/>
        <v>0</v>
      </c>
      <c r="CD55">
        <f t="shared" si="12"/>
        <v>0</v>
      </c>
      <c r="CE55">
        <f t="shared" si="12"/>
        <v>0</v>
      </c>
      <c r="CF55">
        <f t="shared" si="12"/>
        <v>0</v>
      </c>
      <c r="CG55">
        <f t="shared" si="12"/>
        <v>0</v>
      </c>
      <c r="CH55">
        <f t="shared" si="12"/>
        <v>0</v>
      </c>
      <c r="CI55">
        <f t="shared" si="12"/>
        <v>0</v>
      </c>
      <c r="CJ55">
        <f t="shared" si="12"/>
        <v>0</v>
      </c>
      <c r="CK55">
        <f t="shared" si="12"/>
        <v>0</v>
      </c>
      <c r="CL55">
        <f t="shared" si="12"/>
        <v>0</v>
      </c>
      <c r="CM55">
        <f t="shared" si="12"/>
        <v>0</v>
      </c>
      <c r="CN55">
        <f t="shared" si="12"/>
        <v>0</v>
      </c>
      <c r="CO55">
        <f t="shared" si="12"/>
        <v>0</v>
      </c>
      <c r="CP55">
        <f t="shared" si="12"/>
        <v>0</v>
      </c>
      <c r="CQ55">
        <f t="shared" si="12"/>
        <v>0</v>
      </c>
      <c r="CR55">
        <f t="shared" si="12"/>
        <v>0</v>
      </c>
      <c r="CS55">
        <f t="shared" si="12"/>
        <v>0</v>
      </c>
      <c r="CT55">
        <f t="shared" si="12"/>
        <v>0</v>
      </c>
      <c r="CU55">
        <f t="shared" si="12"/>
        <v>0</v>
      </c>
      <c r="CV55">
        <f t="shared" si="12"/>
        <v>0</v>
      </c>
      <c r="CW55">
        <f t="shared" si="12"/>
        <v>0</v>
      </c>
      <c r="CX55">
        <f t="shared" si="12"/>
        <v>0</v>
      </c>
      <c r="CY55">
        <f t="shared" si="12"/>
        <v>0</v>
      </c>
      <c r="CZ55">
        <f t="shared" si="12"/>
        <v>5</v>
      </c>
      <c r="DA55">
        <f t="shared" si="12"/>
        <v>5</v>
      </c>
      <c r="DB55">
        <f t="shared" si="12"/>
        <v>5</v>
      </c>
      <c r="DC55">
        <f t="shared" si="12"/>
        <v>5</v>
      </c>
      <c r="DD55">
        <f t="shared" si="12"/>
        <v>5</v>
      </c>
      <c r="DE55">
        <f t="shared" si="12"/>
        <v>5</v>
      </c>
      <c r="DF55">
        <f t="shared" si="12"/>
        <v>5</v>
      </c>
      <c r="DG55">
        <f t="shared" si="12"/>
        <v>5</v>
      </c>
      <c r="DH55">
        <f t="shared" si="12"/>
        <v>5</v>
      </c>
      <c r="DI55">
        <f t="shared" si="12"/>
        <v>5</v>
      </c>
      <c r="DJ55">
        <f t="shared" si="12"/>
        <v>5</v>
      </c>
      <c r="DK55">
        <f t="shared" si="12"/>
        <v>5</v>
      </c>
      <c r="DL55">
        <f t="shared" si="12"/>
        <v>5</v>
      </c>
      <c r="DM55">
        <f t="shared" si="12"/>
        <v>5</v>
      </c>
      <c r="DN55">
        <f t="shared" si="12"/>
        <v>5</v>
      </c>
      <c r="DO55">
        <f t="shared" si="12"/>
        <v>5</v>
      </c>
      <c r="DP55">
        <f t="shared" si="12"/>
        <v>5</v>
      </c>
      <c r="DQ55">
        <f t="shared" si="12"/>
        <v>5</v>
      </c>
      <c r="DR55">
        <f t="shared" si="12"/>
        <v>5</v>
      </c>
      <c r="DS55">
        <f t="shared" si="12"/>
        <v>5</v>
      </c>
      <c r="DT55">
        <f t="shared" si="12"/>
        <v>5</v>
      </c>
      <c r="DU55">
        <f t="shared" si="12"/>
        <v>5</v>
      </c>
      <c r="DV55">
        <f t="shared" si="11"/>
        <v>5</v>
      </c>
      <c r="DW55">
        <f t="shared" si="11"/>
        <v>5</v>
      </c>
      <c r="DX55">
        <f t="shared" si="11"/>
        <v>5</v>
      </c>
      <c r="DY55">
        <f t="shared" si="11"/>
        <v>5</v>
      </c>
      <c r="DZ55">
        <f t="shared" si="11"/>
        <v>5</v>
      </c>
      <c r="EA55">
        <f t="shared" si="11"/>
        <v>5</v>
      </c>
      <c r="EB55">
        <f t="shared" si="11"/>
        <v>5</v>
      </c>
      <c r="EC55">
        <f t="shared" si="11"/>
        <v>5</v>
      </c>
      <c r="ED55">
        <f t="shared" si="11"/>
        <v>5</v>
      </c>
      <c r="EE55">
        <f t="shared" si="11"/>
        <v>5</v>
      </c>
      <c r="EF55">
        <f t="shared" si="11"/>
        <v>5</v>
      </c>
      <c r="EG55">
        <f t="shared" si="11"/>
        <v>5</v>
      </c>
      <c r="EH55">
        <f t="shared" si="11"/>
        <v>5</v>
      </c>
      <c r="EI55">
        <f t="shared" si="11"/>
        <v>5</v>
      </c>
      <c r="EJ55">
        <f t="shared" si="7"/>
        <v>5</v>
      </c>
    </row>
    <row r="56" spans="1:140" x14ac:dyDescent="0.25">
      <c r="A56" t="str">
        <f t="shared" si="2"/>
        <v>Slovakia</v>
      </c>
      <c r="BJ56">
        <f t="shared" si="12"/>
        <v>0</v>
      </c>
      <c r="BK56">
        <f t="shared" si="12"/>
        <v>0</v>
      </c>
      <c r="BL56">
        <f t="shared" si="12"/>
        <v>0</v>
      </c>
      <c r="BM56">
        <f t="shared" si="12"/>
        <v>0</v>
      </c>
      <c r="BN56">
        <f t="shared" si="12"/>
        <v>0</v>
      </c>
      <c r="BO56">
        <f t="shared" si="12"/>
        <v>0</v>
      </c>
      <c r="BP56">
        <f t="shared" si="12"/>
        <v>0</v>
      </c>
      <c r="BQ56">
        <f t="shared" si="12"/>
        <v>0</v>
      </c>
      <c r="BR56">
        <f t="shared" si="12"/>
        <v>0</v>
      </c>
      <c r="BS56">
        <f t="shared" si="12"/>
        <v>0</v>
      </c>
      <c r="BT56">
        <f t="shared" si="12"/>
        <v>0</v>
      </c>
      <c r="BU56">
        <f t="shared" si="12"/>
        <v>0</v>
      </c>
      <c r="BV56">
        <f t="shared" si="12"/>
        <v>0</v>
      </c>
      <c r="BW56">
        <f t="shared" si="12"/>
        <v>0</v>
      </c>
      <c r="BX56">
        <f t="shared" si="12"/>
        <v>0</v>
      </c>
      <c r="BY56">
        <f t="shared" si="12"/>
        <v>0</v>
      </c>
      <c r="BZ56">
        <f t="shared" si="12"/>
        <v>0</v>
      </c>
      <c r="CA56">
        <f t="shared" si="12"/>
        <v>0</v>
      </c>
      <c r="CB56">
        <f t="shared" si="12"/>
        <v>0</v>
      </c>
      <c r="CC56">
        <f t="shared" si="12"/>
        <v>0</v>
      </c>
      <c r="CD56">
        <f t="shared" si="12"/>
        <v>0</v>
      </c>
      <c r="CE56">
        <f t="shared" si="12"/>
        <v>0</v>
      </c>
      <c r="CF56">
        <f t="shared" si="12"/>
        <v>0</v>
      </c>
      <c r="CG56">
        <f t="shared" si="12"/>
        <v>0</v>
      </c>
      <c r="CH56">
        <f t="shared" si="12"/>
        <v>0</v>
      </c>
      <c r="CI56">
        <f t="shared" si="12"/>
        <v>0</v>
      </c>
      <c r="CJ56">
        <f t="shared" si="12"/>
        <v>0</v>
      </c>
      <c r="CK56">
        <f t="shared" si="12"/>
        <v>0</v>
      </c>
      <c r="CL56">
        <f t="shared" si="12"/>
        <v>0</v>
      </c>
      <c r="CM56">
        <f t="shared" si="12"/>
        <v>0</v>
      </c>
      <c r="CN56">
        <f t="shared" si="12"/>
        <v>0</v>
      </c>
      <c r="CO56">
        <f t="shared" si="12"/>
        <v>0</v>
      </c>
      <c r="CP56">
        <f t="shared" si="12"/>
        <v>0</v>
      </c>
      <c r="CQ56">
        <f t="shared" si="12"/>
        <v>0</v>
      </c>
      <c r="CR56">
        <f t="shared" si="12"/>
        <v>0</v>
      </c>
      <c r="CS56">
        <f t="shared" si="12"/>
        <v>0</v>
      </c>
      <c r="CT56">
        <f t="shared" si="12"/>
        <v>0</v>
      </c>
      <c r="CU56">
        <f t="shared" si="12"/>
        <v>0</v>
      </c>
      <c r="CV56">
        <f t="shared" si="12"/>
        <v>0</v>
      </c>
      <c r="CW56">
        <f t="shared" si="12"/>
        <v>0</v>
      </c>
      <c r="CX56">
        <f t="shared" si="12"/>
        <v>0</v>
      </c>
      <c r="CY56">
        <f t="shared" si="12"/>
        <v>0</v>
      </c>
      <c r="CZ56">
        <f t="shared" si="12"/>
        <v>0</v>
      </c>
      <c r="DA56">
        <f t="shared" si="12"/>
        <v>0</v>
      </c>
      <c r="DB56">
        <f t="shared" si="12"/>
        <v>0</v>
      </c>
      <c r="DC56">
        <f t="shared" si="12"/>
        <v>0</v>
      </c>
      <c r="DD56">
        <f t="shared" si="12"/>
        <v>0</v>
      </c>
      <c r="DE56">
        <f t="shared" si="12"/>
        <v>0</v>
      </c>
      <c r="DF56">
        <f t="shared" si="12"/>
        <v>1</v>
      </c>
      <c r="DG56">
        <f t="shared" si="12"/>
        <v>1</v>
      </c>
      <c r="DH56">
        <f t="shared" si="12"/>
        <v>1</v>
      </c>
      <c r="DI56">
        <f t="shared" si="12"/>
        <v>1</v>
      </c>
      <c r="DJ56">
        <f t="shared" si="12"/>
        <v>1</v>
      </c>
      <c r="DK56">
        <f t="shared" si="12"/>
        <v>1</v>
      </c>
      <c r="DL56">
        <f t="shared" si="12"/>
        <v>1</v>
      </c>
      <c r="DM56">
        <f t="shared" si="12"/>
        <v>1</v>
      </c>
      <c r="DN56">
        <f t="shared" si="12"/>
        <v>1</v>
      </c>
      <c r="DO56">
        <f t="shared" si="12"/>
        <v>1</v>
      </c>
      <c r="DP56">
        <f t="shared" si="12"/>
        <v>1</v>
      </c>
      <c r="DQ56">
        <f t="shared" si="12"/>
        <v>1</v>
      </c>
      <c r="DR56">
        <f t="shared" si="12"/>
        <v>1</v>
      </c>
      <c r="DS56">
        <f t="shared" si="12"/>
        <v>1</v>
      </c>
      <c r="DT56">
        <f t="shared" si="12"/>
        <v>1</v>
      </c>
      <c r="DU56">
        <f t="shared" si="12"/>
        <v>1</v>
      </c>
      <c r="DV56">
        <f t="shared" si="11"/>
        <v>1</v>
      </c>
      <c r="DW56">
        <f t="shared" si="11"/>
        <v>1</v>
      </c>
      <c r="DX56">
        <f t="shared" si="11"/>
        <v>1</v>
      </c>
      <c r="DY56">
        <f t="shared" si="11"/>
        <v>1</v>
      </c>
      <c r="DZ56">
        <f t="shared" si="11"/>
        <v>1</v>
      </c>
      <c r="EA56">
        <f t="shared" si="11"/>
        <v>1</v>
      </c>
      <c r="EB56">
        <f t="shared" si="11"/>
        <v>1</v>
      </c>
      <c r="EC56">
        <f t="shared" si="11"/>
        <v>1</v>
      </c>
      <c r="ED56">
        <f t="shared" si="11"/>
        <v>1</v>
      </c>
      <c r="EE56">
        <f t="shared" si="11"/>
        <v>1</v>
      </c>
      <c r="EF56">
        <f t="shared" si="11"/>
        <v>1</v>
      </c>
      <c r="EG56">
        <f t="shared" si="11"/>
        <v>1</v>
      </c>
      <c r="EH56">
        <f t="shared" si="11"/>
        <v>1</v>
      </c>
      <c r="EI56">
        <f t="shared" si="11"/>
        <v>1</v>
      </c>
      <c r="EJ56">
        <f t="shared" si="7"/>
        <v>1</v>
      </c>
    </row>
    <row r="57" spans="1:140" x14ac:dyDescent="0.25">
      <c r="A57" t="str">
        <f t="shared" si="2"/>
        <v>Slovenia</v>
      </c>
      <c r="BJ57">
        <f t="shared" si="12"/>
        <v>0</v>
      </c>
      <c r="BK57">
        <f t="shared" si="12"/>
        <v>0</v>
      </c>
      <c r="BL57">
        <f t="shared" si="12"/>
        <v>0</v>
      </c>
      <c r="BM57">
        <f t="shared" si="12"/>
        <v>0</v>
      </c>
      <c r="BN57">
        <f t="shared" si="12"/>
        <v>0</v>
      </c>
      <c r="BO57">
        <f t="shared" si="12"/>
        <v>0</v>
      </c>
      <c r="BP57">
        <f t="shared" si="12"/>
        <v>0</v>
      </c>
      <c r="BQ57">
        <f t="shared" si="12"/>
        <v>0</v>
      </c>
      <c r="BR57">
        <f t="shared" si="12"/>
        <v>0</v>
      </c>
      <c r="BS57">
        <f t="shared" si="12"/>
        <v>0</v>
      </c>
      <c r="BT57">
        <f t="shared" si="12"/>
        <v>0</v>
      </c>
      <c r="BU57">
        <f t="shared" si="12"/>
        <v>0</v>
      </c>
      <c r="BV57">
        <f t="shared" si="12"/>
        <v>0</v>
      </c>
      <c r="BW57">
        <f t="shared" si="12"/>
        <v>0</v>
      </c>
      <c r="BX57">
        <f t="shared" si="12"/>
        <v>0</v>
      </c>
      <c r="BY57">
        <f t="shared" si="12"/>
        <v>0</v>
      </c>
      <c r="BZ57">
        <f t="shared" si="12"/>
        <v>0</v>
      </c>
      <c r="CA57">
        <f t="shared" si="12"/>
        <v>0</v>
      </c>
      <c r="CB57">
        <f t="shared" si="12"/>
        <v>0</v>
      </c>
      <c r="CC57">
        <f t="shared" si="12"/>
        <v>0</v>
      </c>
      <c r="CD57">
        <f t="shared" si="12"/>
        <v>0</v>
      </c>
      <c r="CE57">
        <f t="shared" si="12"/>
        <v>0</v>
      </c>
      <c r="CF57">
        <f t="shared" si="12"/>
        <v>0</v>
      </c>
      <c r="CG57">
        <f t="shared" si="12"/>
        <v>0</v>
      </c>
      <c r="CH57">
        <f t="shared" si="12"/>
        <v>0</v>
      </c>
      <c r="CI57">
        <f t="shared" si="12"/>
        <v>0</v>
      </c>
      <c r="CJ57">
        <f t="shared" si="12"/>
        <v>0</v>
      </c>
      <c r="CK57">
        <f t="shared" si="12"/>
        <v>0</v>
      </c>
      <c r="CL57">
        <f t="shared" si="12"/>
        <v>0</v>
      </c>
      <c r="CM57">
        <f t="shared" si="12"/>
        <v>0</v>
      </c>
      <c r="CN57">
        <f t="shared" si="12"/>
        <v>0</v>
      </c>
      <c r="CO57">
        <f t="shared" si="12"/>
        <v>0</v>
      </c>
      <c r="CP57">
        <f t="shared" si="12"/>
        <v>0</v>
      </c>
      <c r="CQ57">
        <f t="shared" si="12"/>
        <v>0</v>
      </c>
      <c r="CR57">
        <f t="shared" si="12"/>
        <v>0</v>
      </c>
      <c r="CS57">
        <f t="shared" si="12"/>
        <v>0</v>
      </c>
      <c r="CT57">
        <f t="shared" si="12"/>
        <v>0</v>
      </c>
      <c r="CU57">
        <f t="shared" si="12"/>
        <v>0</v>
      </c>
      <c r="CV57">
        <f t="shared" si="12"/>
        <v>0</v>
      </c>
      <c r="CW57">
        <f t="shared" si="12"/>
        <v>0</v>
      </c>
      <c r="CX57">
        <f t="shared" si="12"/>
        <v>0</v>
      </c>
      <c r="CY57">
        <f t="shared" si="12"/>
        <v>0</v>
      </c>
      <c r="CZ57">
        <f t="shared" si="12"/>
        <v>0</v>
      </c>
      <c r="DA57">
        <f t="shared" si="12"/>
        <v>0</v>
      </c>
      <c r="DB57">
        <f t="shared" si="12"/>
        <v>0</v>
      </c>
      <c r="DC57">
        <f t="shared" si="12"/>
        <v>0</v>
      </c>
      <c r="DD57">
        <f t="shared" si="12"/>
        <v>0</v>
      </c>
      <c r="DE57">
        <f t="shared" si="12"/>
        <v>0</v>
      </c>
      <c r="DF57">
        <f t="shared" si="12"/>
        <v>0</v>
      </c>
      <c r="DG57">
        <f t="shared" si="12"/>
        <v>0</v>
      </c>
      <c r="DH57">
        <f t="shared" si="12"/>
        <v>0</v>
      </c>
      <c r="DI57">
        <f t="shared" si="12"/>
        <v>0</v>
      </c>
      <c r="DJ57">
        <f t="shared" si="12"/>
        <v>0</v>
      </c>
      <c r="DK57">
        <f t="shared" si="12"/>
        <v>0</v>
      </c>
      <c r="DL57">
        <f t="shared" si="12"/>
        <v>0</v>
      </c>
      <c r="DM57">
        <f t="shared" si="12"/>
        <v>0</v>
      </c>
      <c r="DN57">
        <f t="shared" si="12"/>
        <v>0</v>
      </c>
      <c r="DO57">
        <f t="shared" si="12"/>
        <v>0</v>
      </c>
      <c r="DP57">
        <f t="shared" si="12"/>
        <v>0</v>
      </c>
      <c r="DQ57">
        <f t="shared" si="12"/>
        <v>0</v>
      </c>
      <c r="DR57">
        <f t="shared" si="12"/>
        <v>0</v>
      </c>
      <c r="DS57">
        <f t="shared" si="12"/>
        <v>0</v>
      </c>
      <c r="DT57">
        <f t="shared" si="12"/>
        <v>0</v>
      </c>
      <c r="DU57">
        <f t="shared" ref="DU57:EI60" si="13">DU28-$BJ28</f>
        <v>0</v>
      </c>
      <c r="DV57">
        <f t="shared" si="13"/>
        <v>0</v>
      </c>
      <c r="DW57">
        <f t="shared" si="11"/>
        <v>0</v>
      </c>
      <c r="DX57">
        <f t="shared" si="11"/>
        <v>0</v>
      </c>
      <c r="DY57">
        <f t="shared" si="11"/>
        <v>0</v>
      </c>
      <c r="DZ57">
        <f t="shared" si="11"/>
        <v>0</v>
      </c>
      <c r="EA57">
        <f t="shared" si="11"/>
        <v>0</v>
      </c>
      <c r="EB57">
        <f t="shared" si="11"/>
        <v>0</v>
      </c>
      <c r="EC57">
        <f t="shared" si="11"/>
        <v>0</v>
      </c>
      <c r="ED57">
        <f t="shared" si="11"/>
        <v>0</v>
      </c>
      <c r="EE57">
        <f t="shared" si="11"/>
        <v>0</v>
      </c>
      <c r="EF57">
        <f t="shared" si="11"/>
        <v>0</v>
      </c>
      <c r="EG57">
        <f t="shared" si="11"/>
        <v>0</v>
      </c>
      <c r="EH57">
        <f t="shared" si="11"/>
        <v>0</v>
      </c>
      <c r="EI57">
        <f t="shared" si="11"/>
        <v>0</v>
      </c>
      <c r="EJ57">
        <f t="shared" si="7"/>
        <v>0</v>
      </c>
    </row>
    <row r="58" spans="1:140" x14ac:dyDescent="0.25">
      <c r="A58" t="str">
        <f t="shared" si="2"/>
        <v>Spain</v>
      </c>
      <c r="BJ58">
        <f t="shared" ref="BJ58:DU60" si="14">BJ29-$BJ29</f>
        <v>0</v>
      </c>
      <c r="BK58">
        <f t="shared" si="14"/>
        <v>0</v>
      </c>
      <c r="BL58">
        <f t="shared" si="14"/>
        <v>0</v>
      </c>
      <c r="BM58">
        <f t="shared" si="14"/>
        <v>0</v>
      </c>
      <c r="BN58">
        <f t="shared" si="14"/>
        <v>0</v>
      </c>
      <c r="BO58">
        <f t="shared" si="14"/>
        <v>0</v>
      </c>
      <c r="BP58">
        <f t="shared" si="14"/>
        <v>0</v>
      </c>
      <c r="BQ58">
        <f t="shared" si="14"/>
        <v>0</v>
      </c>
      <c r="BR58">
        <f t="shared" si="14"/>
        <v>0</v>
      </c>
      <c r="BS58">
        <f t="shared" si="14"/>
        <v>0</v>
      </c>
      <c r="BT58">
        <f t="shared" si="14"/>
        <v>0</v>
      </c>
      <c r="BU58">
        <f t="shared" si="14"/>
        <v>0</v>
      </c>
      <c r="BV58">
        <f t="shared" si="14"/>
        <v>0</v>
      </c>
      <c r="BW58">
        <f t="shared" si="14"/>
        <v>0</v>
      </c>
      <c r="BX58">
        <f t="shared" si="14"/>
        <v>0</v>
      </c>
      <c r="BY58">
        <f t="shared" si="14"/>
        <v>0</v>
      </c>
      <c r="BZ58">
        <f t="shared" si="14"/>
        <v>0</v>
      </c>
      <c r="CA58">
        <f t="shared" si="14"/>
        <v>0</v>
      </c>
      <c r="CB58">
        <f t="shared" si="14"/>
        <v>0</v>
      </c>
      <c r="CC58">
        <f t="shared" si="14"/>
        <v>0</v>
      </c>
      <c r="CD58">
        <f t="shared" si="14"/>
        <v>0</v>
      </c>
      <c r="CE58">
        <f t="shared" si="14"/>
        <v>0</v>
      </c>
      <c r="CF58">
        <f t="shared" si="14"/>
        <v>0</v>
      </c>
      <c r="CG58">
        <f t="shared" si="14"/>
        <v>0</v>
      </c>
      <c r="CH58">
        <f t="shared" si="14"/>
        <v>0</v>
      </c>
      <c r="CI58">
        <f t="shared" si="14"/>
        <v>0</v>
      </c>
      <c r="CJ58">
        <f t="shared" si="14"/>
        <v>0</v>
      </c>
      <c r="CK58">
        <f t="shared" si="14"/>
        <v>0</v>
      </c>
      <c r="CL58">
        <f t="shared" si="14"/>
        <v>0</v>
      </c>
      <c r="CM58">
        <f t="shared" si="14"/>
        <v>0</v>
      </c>
      <c r="CN58">
        <f t="shared" si="14"/>
        <v>0</v>
      </c>
      <c r="CO58">
        <f t="shared" si="14"/>
        <v>0</v>
      </c>
      <c r="CP58">
        <f t="shared" si="14"/>
        <v>0</v>
      </c>
      <c r="CQ58">
        <f t="shared" si="14"/>
        <v>0</v>
      </c>
      <c r="CR58">
        <f t="shared" si="14"/>
        <v>0</v>
      </c>
      <c r="CS58">
        <f t="shared" si="14"/>
        <v>0</v>
      </c>
      <c r="CT58">
        <f t="shared" si="14"/>
        <v>0</v>
      </c>
      <c r="CU58">
        <f t="shared" si="14"/>
        <v>0</v>
      </c>
      <c r="CV58">
        <f t="shared" si="14"/>
        <v>0</v>
      </c>
      <c r="CW58">
        <f t="shared" si="14"/>
        <v>0</v>
      </c>
      <c r="CX58">
        <f t="shared" si="14"/>
        <v>0</v>
      </c>
      <c r="CY58">
        <f t="shared" si="14"/>
        <v>0</v>
      </c>
      <c r="CZ58">
        <f t="shared" si="14"/>
        <v>2</v>
      </c>
      <c r="DA58">
        <f t="shared" si="14"/>
        <v>2</v>
      </c>
      <c r="DB58">
        <f t="shared" si="14"/>
        <v>2</v>
      </c>
      <c r="DC58">
        <f t="shared" si="14"/>
        <v>2</v>
      </c>
      <c r="DD58">
        <f t="shared" si="14"/>
        <v>2</v>
      </c>
      <c r="DE58">
        <f t="shared" si="14"/>
        <v>2</v>
      </c>
      <c r="DF58">
        <f t="shared" si="14"/>
        <v>2</v>
      </c>
      <c r="DG58">
        <f t="shared" si="14"/>
        <v>2</v>
      </c>
      <c r="DH58">
        <f t="shared" si="14"/>
        <v>2</v>
      </c>
      <c r="DI58">
        <f t="shared" si="14"/>
        <v>2</v>
      </c>
      <c r="DJ58">
        <f t="shared" si="14"/>
        <v>2</v>
      </c>
      <c r="DK58">
        <f t="shared" si="14"/>
        <v>2</v>
      </c>
      <c r="DL58">
        <f t="shared" si="14"/>
        <v>2</v>
      </c>
      <c r="DM58">
        <f t="shared" si="14"/>
        <v>2</v>
      </c>
      <c r="DN58">
        <f t="shared" si="14"/>
        <v>2</v>
      </c>
      <c r="DO58">
        <f t="shared" si="14"/>
        <v>2</v>
      </c>
      <c r="DP58">
        <f t="shared" si="14"/>
        <v>2</v>
      </c>
      <c r="DQ58">
        <f t="shared" si="14"/>
        <v>2</v>
      </c>
      <c r="DR58">
        <f t="shared" si="14"/>
        <v>2</v>
      </c>
      <c r="DS58">
        <f t="shared" si="14"/>
        <v>2</v>
      </c>
      <c r="DT58">
        <f t="shared" si="14"/>
        <v>2</v>
      </c>
      <c r="DU58">
        <f t="shared" si="14"/>
        <v>2</v>
      </c>
      <c r="DV58">
        <f t="shared" si="13"/>
        <v>2</v>
      </c>
      <c r="DW58">
        <f t="shared" si="11"/>
        <v>2</v>
      </c>
      <c r="DX58">
        <f t="shared" si="11"/>
        <v>2</v>
      </c>
      <c r="DY58">
        <f t="shared" si="11"/>
        <v>2</v>
      </c>
      <c r="DZ58">
        <f t="shared" si="11"/>
        <v>5</v>
      </c>
      <c r="EA58">
        <f t="shared" si="11"/>
        <v>5</v>
      </c>
      <c r="EB58">
        <f t="shared" si="11"/>
        <v>5</v>
      </c>
      <c r="EC58">
        <f t="shared" si="11"/>
        <v>5</v>
      </c>
      <c r="ED58">
        <f t="shared" si="11"/>
        <v>5</v>
      </c>
      <c r="EE58">
        <f t="shared" si="11"/>
        <v>5</v>
      </c>
      <c r="EF58">
        <f t="shared" si="11"/>
        <v>5</v>
      </c>
      <c r="EG58">
        <f t="shared" si="11"/>
        <v>5</v>
      </c>
      <c r="EH58">
        <f t="shared" si="11"/>
        <v>5</v>
      </c>
      <c r="EI58">
        <f t="shared" si="11"/>
        <v>5</v>
      </c>
      <c r="EJ58">
        <f t="shared" si="7"/>
        <v>5</v>
      </c>
    </row>
    <row r="59" spans="1:140" x14ac:dyDescent="0.25">
      <c r="A59" t="str">
        <f t="shared" si="2"/>
        <v>Sweden</v>
      </c>
      <c r="BJ59">
        <f t="shared" si="14"/>
        <v>0</v>
      </c>
      <c r="BK59">
        <f t="shared" si="14"/>
        <v>0</v>
      </c>
      <c r="BL59">
        <f t="shared" si="14"/>
        <v>0</v>
      </c>
      <c r="BM59">
        <f t="shared" si="14"/>
        <v>0</v>
      </c>
      <c r="BN59">
        <f t="shared" si="14"/>
        <v>0</v>
      </c>
      <c r="BO59">
        <f t="shared" si="14"/>
        <v>0</v>
      </c>
      <c r="BP59">
        <f t="shared" si="14"/>
        <v>0</v>
      </c>
      <c r="BQ59">
        <f t="shared" si="14"/>
        <v>0</v>
      </c>
      <c r="BR59">
        <f t="shared" si="14"/>
        <v>0</v>
      </c>
      <c r="BS59">
        <f t="shared" si="14"/>
        <v>0</v>
      </c>
      <c r="BT59">
        <f t="shared" si="14"/>
        <v>0</v>
      </c>
      <c r="BU59">
        <f t="shared" si="14"/>
        <v>0</v>
      </c>
      <c r="BV59">
        <f t="shared" si="14"/>
        <v>0</v>
      </c>
      <c r="BW59">
        <f t="shared" si="14"/>
        <v>0</v>
      </c>
      <c r="BX59">
        <f t="shared" si="14"/>
        <v>0</v>
      </c>
      <c r="BY59">
        <f t="shared" si="14"/>
        <v>0</v>
      </c>
      <c r="BZ59">
        <f t="shared" si="14"/>
        <v>0</v>
      </c>
      <c r="CA59">
        <f t="shared" si="14"/>
        <v>0</v>
      </c>
      <c r="CB59">
        <f t="shared" si="14"/>
        <v>0</v>
      </c>
      <c r="CC59">
        <f t="shared" si="14"/>
        <v>0</v>
      </c>
      <c r="CD59">
        <f t="shared" si="14"/>
        <v>0</v>
      </c>
      <c r="CE59">
        <f t="shared" si="14"/>
        <v>0</v>
      </c>
      <c r="CF59">
        <f t="shared" si="14"/>
        <v>0</v>
      </c>
      <c r="CG59">
        <f t="shared" si="14"/>
        <v>0</v>
      </c>
      <c r="CH59">
        <f t="shared" si="14"/>
        <v>0</v>
      </c>
      <c r="CI59">
        <f t="shared" si="14"/>
        <v>0</v>
      </c>
      <c r="CJ59">
        <f t="shared" si="14"/>
        <v>0</v>
      </c>
      <c r="CK59">
        <f t="shared" si="14"/>
        <v>0</v>
      </c>
      <c r="CL59">
        <f t="shared" si="14"/>
        <v>0</v>
      </c>
      <c r="CM59">
        <f t="shared" si="14"/>
        <v>0</v>
      </c>
      <c r="CN59">
        <f t="shared" si="14"/>
        <v>0</v>
      </c>
      <c r="CO59">
        <f t="shared" si="14"/>
        <v>0</v>
      </c>
      <c r="CP59">
        <f t="shared" si="14"/>
        <v>0</v>
      </c>
      <c r="CQ59">
        <f t="shared" si="14"/>
        <v>0</v>
      </c>
      <c r="CR59">
        <f t="shared" si="14"/>
        <v>0</v>
      </c>
      <c r="CS59">
        <f t="shared" si="14"/>
        <v>0</v>
      </c>
      <c r="CT59">
        <f t="shared" si="14"/>
        <v>0</v>
      </c>
      <c r="CU59">
        <f t="shared" si="14"/>
        <v>0</v>
      </c>
      <c r="CV59">
        <f t="shared" si="14"/>
        <v>0</v>
      </c>
      <c r="CW59">
        <f t="shared" si="14"/>
        <v>0</v>
      </c>
      <c r="CX59">
        <f t="shared" si="14"/>
        <v>0</v>
      </c>
      <c r="CY59">
        <f t="shared" si="14"/>
        <v>0</v>
      </c>
      <c r="CZ59">
        <f t="shared" si="14"/>
        <v>0</v>
      </c>
      <c r="DA59">
        <f t="shared" si="14"/>
        <v>0</v>
      </c>
      <c r="DB59">
        <f t="shared" si="14"/>
        <v>0</v>
      </c>
      <c r="DC59">
        <f t="shared" si="14"/>
        <v>0</v>
      </c>
      <c r="DD59">
        <f t="shared" si="14"/>
        <v>0</v>
      </c>
      <c r="DE59">
        <f t="shared" si="14"/>
        <v>0</v>
      </c>
      <c r="DF59">
        <f t="shared" si="14"/>
        <v>0</v>
      </c>
      <c r="DG59">
        <f t="shared" si="14"/>
        <v>0</v>
      </c>
      <c r="DH59">
        <f t="shared" si="14"/>
        <v>0</v>
      </c>
      <c r="DI59">
        <f t="shared" si="14"/>
        <v>0</v>
      </c>
      <c r="DJ59">
        <f t="shared" si="14"/>
        <v>0</v>
      </c>
      <c r="DK59">
        <f t="shared" si="14"/>
        <v>0</v>
      </c>
      <c r="DL59">
        <f t="shared" si="14"/>
        <v>0</v>
      </c>
      <c r="DM59">
        <f t="shared" si="14"/>
        <v>0</v>
      </c>
      <c r="DN59">
        <f t="shared" si="14"/>
        <v>0</v>
      </c>
      <c r="DO59">
        <f t="shared" si="14"/>
        <v>0</v>
      </c>
      <c r="DP59">
        <f t="shared" si="14"/>
        <v>0</v>
      </c>
      <c r="DQ59">
        <f t="shared" si="14"/>
        <v>0</v>
      </c>
      <c r="DR59">
        <f t="shared" si="14"/>
        <v>0</v>
      </c>
      <c r="DS59">
        <f t="shared" si="14"/>
        <v>0</v>
      </c>
      <c r="DT59">
        <f t="shared" si="14"/>
        <v>0</v>
      </c>
      <c r="DU59">
        <f t="shared" si="14"/>
        <v>0</v>
      </c>
      <c r="DV59">
        <f t="shared" si="13"/>
        <v>0</v>
      </c>
      <c r="DW59">
        <f t="shared" si="13"/>
        <v>0</v>
      </c>
      <c r="DX59">
        <f t="shared" si="13"/>
        <v>0</v>
      </c>
      <c r="DY59">
        <f t="shared" si="13"/>
        <v>0</v>
      </c>
      <c r="DZ59">
        <f t="shared" si="13"/>
        <v>0</v>
      </c>
      <c r="EA59">
        <f t="shared" si="13"/>
        <v>0</v>
      </c>
      <c r="EB59">
        <f t="shared" si="13"/>
        <v>0</v>
      </c>
      <c r="EC59">
        <f t="shared" si="13"/>
        <v>0</v>
      </c>
      <c r="ED59">
        <f t="shared" si="13"/>
        <v>0</v>
      </c>
      <c r="EE59">
        <f t="shared" si="13"/>
        <v>0</v>
      </c>
      <c r="EF59">
        <f t="shared" si="13"/>
        <v>0</v>
      </c>
      <c r="EG59">
        <f t="shared" si="13"/>
        <v>0</v>
      </c>
      <c r="EH59">
        <f t="shared" si="13"/>
        <v>0</v>
      </c>
      <c r="EI59">
        <f t="shared" si="13"/>
        <v>0</v>
      </c>
      <c r="EJ59">
        <f t="shared" si="7"/>
        <v>0</v>
      </c>
    </row>
    <row r="60" spans="1:140" x14ac:dyDescent="0.25">
      <c r="A60" t="str">
        <f>A31</f>
        <v>United_Kingdom</v>
      </c>
      <c r="BJ60">
        <f t="shared" si="14"/>
        <v>0</v>
      </c>
      <c r="BK60">
        <f t="shared" si="14"/>
        <v>0</v>
      </c>
      <c r="BL60">
        <f t="shared" si="14"/>
        <v>0</v>
      </c>
      <c r="BM60">
        <f t="shared" si="14"/>
        <v>0</v>
      </c>
      <c r="BN60">
        <f t="shared" si="14"/>
        <v>0</v>
      </c>
      <c r="BO60">
        <f t="shared" si="14"/>
        <v>0</v>
      </c>
      <c r="BP60">
        <f t="shared" si="14"/>
        <v>0</v>
      </c>
      <c r="BQ60">
        <f t="shared" si="14"/>
        <v>0</v>
      </c>
      <c r="BR60">
        <f t="shared" si="14"/>
        <v>0</v>
      </c>
      <c r="BS60">
        <f t="shared" si="14"/>
        <v>0</v>
      </c>
      <c r="BT60">
        <f t="shared" si="14"/>
        <v>0</v>
      </c>
      <c r="BU60">
        <f t="shared" si="14"/>
        <v>0</v>
      </c>
      <c r="BV60">
        <f t="shared" si="14"/>
        <v>0</v>
      </c>
      <c r="BW60">
        <f t="shared" si="14"/>
        <v>0</v>
      </c>
      <c r="BX60">
        <f t="shared" si="14"/>
        <v>0</v>
      </c>
      <c r="BY60">
        <f t="shared" si="14"/>
        <v>0</v>
      </c>
      <c r="BZ60">
        <f t="shared" si="14"/>
        <v>0</v>
      </c>
      <c r="CA60">
        <f t="shared" si="14"/>
        <v>0</v>
      </c>
      <c r="CB60">
        <f t="shared" si="14"/>
        <v>0</v>
      </c>
      <c r="CC60">
        <f t="shared" si="14"/>
        <v>0</v>
      </c>
      <c r="CD60">
        <f t="shared" si="14"/>
        <v>0</v>
      </c>
      <c r="CE60">
        <f t="shared" si="14"/>
        <v>0</v>
      </c>
      <c r="CF60">
        <f t="shared" si="14"/>
        <v>0</v>
      </c>
      <c r="CG60">
        <f t="shared" si="14"/>
        <v>-2.5</v>
      </c>
      <c r="CH60">
        <f t="shared" si="14"/>
        <v>-2.5</v>
      </c>
      <c r="CI60">
        <f t="shared" si="14"/>
        <v>-2.5</v>
      </c>
      <c r="CJ60">
        <f t="shared" si="14"/>
        <v>-2.5</v>
      </c>
      <c r="CK60">
        <f t="shared" si="14"/>
        <v>-2.5</v>
      </c>
      <c r="CL60">
        <f t="shared" si="14"/>
        <v>-2.5</v>
      </c>
      <c r="CM60">
        <f t="shared" si="14"/>
        <v>-2.5</v>
      </c>
      <c r="CN60">
        <f t="shared" si="14"/>
        <v>-2.5</v>
      </c>
      <c r="CO60">
        <f t="shared" si="14"/>
        <v>-2.5</v>
      </c>
      <c r="CP60">
        <f t="shared" si="14"/>
        <v>-2.5</v>
      </c>
      <c r="CQ60">
        <f t="shared" si="14"/>
        <v>-2.5</v>
      </c>
      <c r="CR60">
        <f t="shared" si="14"/>
        <v>-2.5</v>
      </c>
      <c r="CS60">
        <f t="shared" si="14"/>
        <v>-2.5</v>
      </c>
      <c r="CT60">
        <f t="shared" si="14"/>
        <v>0</v>
      </c>
      <c r="CU60">
        <f t="shared" si="14"/>
        <v>0</v>
      </c>
      <c r="CV60">
        <f t="shared" si="14"/>
        <v>0</v>
      </c>
      <c r="CW60">
        <f t="shared" si="14"/>
        <v>0</v>
      </c>
      <c r="CX60">
        <f t="shared" si="14"/>
        <v>0</v>
      </c>
      <c r="CY60">
        <f t="shared" si="14"/>
        <v>0</v>
      </c>
      <c r="CZ60">
        <f t="shared" si="14"/>
        <v>0</v>
      </c>
      <c r="DA60">
        <f t="shared" si="14"/>
        <v>0</v>
      </c>
      <c r="DB60">
        <f t="shared" si="14"/>
        <v>0</v>
      </c>
      <c r="DC60">
        <f t="shared" si="14"/>
        <v>0</v>
      </c>
      <c r="DD60">
        <f t="shared" si="14"/>
        <v>0</v>
      </c>
      <c r="DE60">
        <f t="shared" si="14"/>
        <v>0</v>
      </c>
      <c r="DF60">
        <f t="shared" si="14"/>
        <v>2.5</v>
      </c>
      <c r="DG60">
        <f t="shared" si="14"/>
        <v>2.5</v>
      </c>
      <c r="DH60">
        <f t="shared" si="14"/>
        <v>2.5</v>
      </c>
      <c r="DI60">
        <f t="shared" si="14"/>
        <v>2.5</v>
      </c>
      <c r="DJ60">
        <f t="shared" si="14"/>
        <v>2.5</v>
      </c>
      <c r="DK60">
        <f t="shared" si="14"/>
        <v>2.5</v>
      </c>
      <c r="DL60">
        <f t="shared" si="14"/>
        <v>2.5</v>
      </c>
      <c r="DM60">
        <f t="shared" si="14"/>
        <v>2.5</v>
      </c>
      <c r="DN60">
        <f t="shared" si="14"/>
        <v>2.5</v>
      </c>
      <c r="DO60">
        <f t="shared" si="14"/>
        <v>2.5</v>
      </c>
      <c r="DP60">
        <f t="shared" si="14"/>
        <v>2.5</v>
      </c>
      <c r="DQ60">
        <f t="shared" si="14"/>
        <v>2.5</v>
      </c>
      <c r="DR60">
        <f t="shared" si="14"/>
        <v>2.5</v>
      </c>
      <c r="DS60">
        <f t="shared" si="14"/>
        <v>2.5</v>
      </c>
      <c r="DT60">
        <f t="shared" si="14"/>
        <v>2.5</v>
      </c>
      <c r="DU60">
        <f t="shared" si="14"/>
        <v>2.5</v>
      </c>
      <c r="DV60">
        <f t="shared" si="13"/>
        <v>2.5</v>
      </c>
      <c r="DW60">
        <f t="shared" si="13"/>
        <v>2.5</v>
      </c>
      <c r="DX60">
        <f t="shared" si="13"/>
        <v>2.5</v>
      </c>
      <c r="DY60">
        <f t="shared" si="13"/>
        <v>2.5</v>
      </c>
      <c r="DZ60">
        <f t="shared" si="13"/>
        <v>2.5</v>
      </c>
      <c r="EA60">
        <f t="shared" si="13"/>
        <v>2.5</v>
      </c>
      <c r="EB60">
        <f t="shared" si="13"/>
        <v>2.5</v>
      </c>
      <c r="EC60">
        <f t="shared" si="13"/>
        <v>2.5</v>
      </c>
      <c r="ED60">
        <f t="shared" si="13"/>
        <v>2.5</v>
      </c>
      <c r="EE60">
        <f t="shared" si="13"/>
        <v>2.5</v>
      </c>
      <c r="EF60">
        <f t="shared" si="13"/>
        <v>2.5</v>
      </c>
      <c r="EG60">
        <f t="shared" si="13"/>
        <v>2.5</v>
      </c>
      <c r="EH60">
        <f t="shared" si="13"/>
        <v>2.5</v>
      </c>
      <c r="EI60">
        <f t="shared" si="13"/>
        <v>2.5</v>
      </c>
      <c r="EJ60">
        <f t="shared" si="7"/>
        <v>2.5</v>
      </c>
    </row>
    <row r="62" spans="1:140" x14ac:dyDescent="0.25">
      <c r="A62" s="52" t="s">
        <v>493</v>
      </c>
    </row>
    <row r="63" spans="1:140" x14ac:dyDescent="0.25">
      <c r="A63" s="52" t="s">
        <v>411</v>
      </c>
      <c r="B63" s="52" t="s">
        <v>455</v>
      </c>
      <c r="C63" s="52" t="s">
        <v>456</v>
      </c>
      <c r="D63" s="52" t="s">
        <v>457</v>
      </c>
      <c r="E63" s="52" t="s">
        <v>458</v>
      </c>
      <c r="F63" s="52"/>
    </row>
    <row r="64" spans="1:140" x14ac:dyDescent="0.25">
      <c r="A64" t="s">
        <v>187</v>
      </c>
      <c r="B64" s="89">
        <v>39083</v>
      </c>
      <c r="C64" t="s">
        <v>459</v>
      </c>
      <c r="D64" s="90" t="s">
        <v>460</v>
      </c>
      <c r="E64" t="s">
        <v>461</v>
      </c>
    </row>
    <row r="65" spans="1:7" x14ac:dyDescent="0.25">
      <c r="A65" t="s">
        <v>187</v>
      </c>
      <c r="B65" s="89">
        <v>40547</v>
      </c>
      <c r="C65" t="s">
        <v>459</v>
      </c>
      <c r="D65" s="90" t="s">
        <v>462</v>
      </c>
      <c r="E65" t="s">
        <v>463</v>
      </c>
    </row>
    <row r="66" spans="1:7" x14ac:dyDescent="0.25">
      <c r="A66" t="s">
        <v>190</v>
      </c>
      <c r="B66" s="89">
        <v>39448</v>
      </c>
      <c r="C66" t="s">
        <v>459</v>
      </c>
      <c r="D66" s="90" t="s">
        <v>464</v>
      </c>
      <c r="E66" t="s">
        <v>463</v>
      </c>
    </row>
    <row r="67" spans="1:7" x14ac:dyDescent="0.25">
      <c r="A67" t="s">
        <v>190</v>
      </c>
      <c r="B67" s="89">
        <v>40179</v>
      </c>
      <c r="C67" t="s">
        <v>459</v>
      </c>
      <c r="D67" s="90" t="s">
        <v>465</v>
      </c>
      <c r="E67" t="s">
        <v>463</v>
      </c>
    </row>
    <row r="68" spans="1:7" x14ac:dyDescent="0.25">
      <c r="A68" t="s">
        <v>190</v>
      </c>
      <c r="B68" s="89">
        <v>40909</v>
      </c>
      <c r="C68" t="s">
        <v>459</v>
      </c>
      <c r="D68" s="90" t="s">
        <v>466</v>
      </c>
      <c r="E68" t="s">
        <v>463</v>
      </c>
    </row>
    <row r="69" spans="1:7" x14ac:dyDescent="0.25">
      <c r="A69" t="s">
        <v>190</v>
      </c>
      <c r="B69" s="89">
        <v>41275</v>
      </c>
      <c r="C69" t="s">
        <v>459</v>
      </c>
      <c r="D69" s="90" t="s">
        <v>467</v>
      </c>
      <c r="E69" t="s">
        <v>463</v>
      </c>
    </row>
    <row r="70" spans="1:7" x14ac:dyDescent="0.25">
      <c r="A70" t="s">
        <v>192</v>
      </c>
      <c r="B70" s="89">
        <v>39814</v>
      </c>
      <c r="C70" t="s">
        <v>459</v>
      </c>
      <c r="D70" s="90" t="s">
        <v>468</v>
      </c>
      <c r="E70" t="s">
        <v>463</v>
      </c>
    </row>
    <row r="71" spans="1:7" x14ac:dyDescent="0.25">
      <c r="A71" t="s">
        <v>193</v>
      </c>
      <c r="B71" s="89">
        <v>39823</v>
      </c>
      <c r="C71" t="s">
        <v>459</v>
      </c>
      <c r="D71" s="91" t="s">
        <v>469</v>
      </c>
      <c r="E71" t="s">
        <v>461</v>
      </c>
      <c r="F71" s="92" t="s">
        <v>470</v>
      </c>
    </row>
    <row r="72" spans="1:7" x14ac:dyDescent="0.25">
      <c r="A72" t="s">
        <v>193</v>
      </c>
      <c r="B72" s="89">
        <v>40185</v>
      </c>
      <c r="C72" t="s">
        <v>459</v>
      </c>
      <c r="D72" s="90" t="s">
        <v>471</v>
      </c>
      <c r="E72" t="s">
        <v>463</v>
      </c>
    </row>
    <row r="73" spans="1:7" x14ac:dyDescent="0.25">
      <c r="A73" t="s">
        <v>193</v>
      </c>
      <c r="B73" s="89">
        <v>41275</v>
      </c>
      <c r="C73" t="s">
        <v>459</v>
      </c>
      <c r="D73" s="90" t="s">
        <v>472</v>
      </c>
      <c r="E73" t="s">
        <v>463</v>
      </c>
    </row>
    <row r="74" spans="1:7" x14ac:dyDescent="0.25">
      <c r="A74" t="s">
        <v>194</v>
      </c>
      <c r="B74" s="89">
        <v>40909</v>
      </c>
      <c r="C74" t="s">
        <v>459</v>
      </c>
      <c r="D74" s="91" t="s">
        <v>473</v>
      </c>
      <c r="E74" t="s">
        <v>463</v>
      </c>
      <c r="F74" s="92" t="s">
        <v>470</v>
      </c>
    </row>
    <row r="75" spans="1:7" x14ac:dyDescent="0.25">
      <c r="A75" t="s">
        <v>196</v>
      </c>
      <c r="B75" s="89">
        <v>40185</v>
      </c>
      <c r="C75" t="s">
        <v>459</v>
      </c>
      <c r="D75" s="90" t="s">
        <v>474</v>
      </c>
      <c r="E75" t="s">
        <v>463</v>
      </c>
    </row>
    <row r="76" spans="1:7" x14ac:dyDescent="0.25">
      <c r="A76" t="s">
        <v>196</v>
      </c>
      <c r="B76" s="89">
        <v>40544</v>
      </c>
      <c r="C76" t="s">
        <v>459</v>
      </c>
      <c r="D76" s="90" t="s">
        <v>475</v>
      </c>
      <c r="E76" t="s">
        <v>463</v>
      </c>
    </row>
    <row r="77" spans="1:7" x14ac:dyDescent="0.25">
      <c r="A77" t="s">
        <v>196</v>
      </c>
      <c r="B77" s="93" t="s">
        <v>476</v>
      </c>
      <c r="C77" t="s">
        <v>459</v>
      </c>
      <c r="D77" s="91" t="s">
        <v>477</v>
      </c>
      <c r="E77" t="s">
        <v>463</v>
      </c>
    </row>
    <row r="78" spans="1:7" x14ac:dyDescent="0.25">
      <c r="A78" t="s">
        <v>197</v>
      </c>
      <c r="B78" s="89">
        <v>39820</v>
      </c>
      <c r="C78" t="s">
        <v>459</v>
      </c>
      <c r="D78" s="91" t="s">
        <v>478</v>
      </c>
      <c r="E78" t="s">
        <v>463</v>
      </c>
      <c r="F78" s="92" t="s">
        <v>470</v>
      </c>
      <c r="G78" t="s">
        <v>479</v>
      </c>
    </row>
    <row r="79" spans="1:7" x14ac:dyDescent="0.25">
      <c r="A79" t="s">
        <v>199</v>
      </c>
      <c r="B79" s="89">
        <v>40550</v>
      </c>
      <c r="C79" t="s">
        <v>459</v>
      </c>
      <c r="D79" s="91" t="s">
        <v>480</v>
      </c>
      <c r="E79" t="s">
        <v>461</v>
      </c>
      <c r="F79" s="92" t="s">
        <v>470</v>
      </c>
    </row>
    <row r="80" spans="1:7" x14ac:dyDescent="0.25">
      <c r="A80" t="s">
        <v>204</v>
      </c>
      <c r="B80" s="89">
        <v>39814</v>
      </c>
      <c r="C80" t="s">
        <v>459</v>
      </c>
      <c r="D80" s="90" t="s">
        <v>481</v>
      </c>
      <c r="E80" t="s">
        <v>463</v>
      </c>
    </row>
    <row r="81" spans="1:7" x14ac:dyDescent="0.25">
      <c r="A81" t="s">
        <v>204</v>
      </c>
      <c r="B81" s="89">
        <v>40544</v>
      </c>
      <c r="C81" t="s">
        <v>459</v>
      </c>
      <c r="D81" s="90" t="s">
        <v>482</v>
      </c>
      <c r="E81" t="s">
        <v>463</v>
      </c>
    </row>
    <row r="82" spans="1:7" x14ac:dyDescent="0.25">
      <c r="A82" t="s">
        <v>207</v>
      </c>
      <c r="B82" s="89">
        <v>40544</v>
      </c>
      <c r="C82" t="s">
        <v>459</v>
      </c>
      <c r="D82" s="91" t="s">
        <v>483</v>
      </c>
      <c r="E82" t="s">
        <v>463</v>
      </c>
      <c r="F82" s="92" t="s">
        <v>470</v>
      </c>
    </row>
    <row r="83" spans="1:7" x14ac:dyDescent="0.25">
      <c r="A83" t="s">
        <v>211</v>
      </c>
      <c r="B83" s="89">
        <v>40544</v>
      </c>
      <c r="C83" t="s">
        <v>459</v>
      </c>
      <c r="D83" s="90" t="s">
        <v>484</v>
      </c>
      <c r="E83" t="s">
        <v>463</v>
      </c>
    </row>
    <row r="84" spans="1:7" x14ac:dyDescent="0.25">
      <c r="A84" t="s">
        <v>212</v>
      </c>
      <c r="B84" s="89">
        <v>40185</v>
      </c>
      <c r="C84" t="s">
        <v>459</v>
      </c>
      <c r="D84" s="90" t="s">
        <v>485</v>
      </c>
      <c r="E84" t="s">
        <v>463</v>
      </c>
    </row>
    <row r="85" spans="1:7" x14ac:dyDescent="0.25">
      <c r="A85" t="s">
        <v>213</v>
      </c>
      <c r="B85" s="89">
        <v>39459</v>
      </c>
      <c r="C85" t="s">
        <v>459</v>
      </c>
      <c r="D85" s="91" t="s">
        <v>486</v>
      </c>
      <c r="E85" t="s">
        <v>461</v>
      </c>
      <c r="F85" s="92" t="s">
        <v>470</v>
      </c>
      <c r="G85" s="92" t="s">
        <v>487</v>
      </c>
    </row>
    <row r="86" spans="1:7" x14ac:dyDescent="0.25">
      <c r="A86" t="s">
        <v>214</v>
      </c>
      <c r="B86" s="89">
        <v>39083</v>
      </c>
      <c r="C86" t="s">
        <v>459</v>
      </c>
      <c r="D86" s="90" t="s">
        <v>488</v>
      </c>
      <c r="E86" t="s">
        <v>461</v>
      </c>
    </row>
    <row r="87" spans="1:7" x14ac:dyDescent="0.25">
      <c r="A87" t="s">
        <v>214</v>
      </c>
      <c r="B87" s="89">
        <v>40183</v>
      </c>
      <c r="C87" t="s">
        <v>459</v>
      </c>
      <c r="D87" s="91" t="s">
        <v>489</v>
      </c>
      <c r="E87" t="s">
        <v>461</v>
      </c>
    </row>
    <row r="88" spans="1:7" x14ac:dyDescent="0.25">
      <c r="A88" t="s">
        <v>214</v>
      </c>
      <c r="B88" s="89">
        <v>40544</v>
      </c>
      <c r="C88" t="s">
        <v>459</v>
      </c>
      <c r="D88" s="91" t="s">
        <v>490</v>
      </c>
      <c r="E88" t="s">
        <v>463</v>
      </c>
    </row>
    <row r="89" spans="1:7" x14ac:dyDescent="0.25">
      <c r="A89" t="s">
        <v>216</v>
      </c>
      <c r="B89" s="89">
        <v>40185</v>
      </c>
      <c r="C89" t="s">
        <v>459</v>
      </c>
      <c r="D89" s="91" t="s">
        <v>491</v>
      </c>
      <c r="E89" t="s">
        <v>463</v>
      </c>
      <c r="F89" s="92" t="s">
        <v>470</v>
      </c>
    </row>
    <row r="90" spans="1:7" x14ac:dyDescent="0.25">
      <c r="A90" t="s">
        <v>216</v>
      </c>
      <c r="B90" s="89">
        <v>40917</v>
      </c>
      <c r="C90" t="s">
        <v>459</v>
      </c>
      <c r="D90" s="90" t="s">
        <v>492</v>
      </c>
      <c r="E90" t="s">
        <v>463</v>
      </c>
    </row>
  </sheetData>
  <conditionalFormatting sqref="BJ34:EJ61">
    <cfRule type="colorScale" priority="1">
      <colorScale>
        <cfvo type="min"/>
        <cfvo type="percentile" val="50"/>
        <cfvo type="max"/>
        <color rgb="FF63BE7B"/>
        <color rgb="FFFFEB84"/>
        <color rgb="FFF8696B"/>
      </colorScale>
    </cfRule>
  </conditionalFormatting>
  <hyperlinks>
    <hyperlink ref="F74" r:id="rId1"/>
    <hyperlink ref="F79" r:id="rId2"/>
    <hyperlink ref="F78" r:id="rId3"/>
    <hyperlink ref="F82" r:id="rId4"/>
    <hyperlink ref="F85" r:id="rId5"/>
    <hyperlink ref="F71" r:id="rId6"/>
    <hyperlink ref="F89" r:id="rId7"/>
    <hyperlink ref="G85" r:id="rId8"/>
  </hyperlinks>
  <pageMargins left="0.7" right="0.7" top="0.75" bottom="0.75" header="0.3" footer="0.3"/>
  <legacyDrawing r:id="rId9"/>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zoomScaleNormal="100" workbookViewId="0">
      <pane xSplit="1" ySplit="5" topLeftCell="B6" activePane="bottomRight" state="frozen"/>
      <selection pane="topRight" activeCell="B1" sqref="B1"/>
      <selection pane="bottomLeft" activeCell="A6" sqref="A6"/>
      <selection pane="bottomRight" activeCell="N36" sqref="N36"/>
    </sheetView>
  </sheetViews>
  <sheetFormatPr defaultRowHeight="15" x14ac:dyDescent="0.25"/>
  <cols>
    <col min="1" max="1" width="12.7109375" customWidth="1"/>
  </cols>
  <sheetData>
    <row r="1" spans="1:11" x14ac:dyDescent="0.25">
      <c r="A1" s="52" t="s">
        <v>448</v>
      </c>
    </row>
    <row r="2" spans="1:11" x14ac:dyDescent="0.25">
      <c r="A2" t="s">
        <v>449</v>
      </c>
      <c r="B2" s="56" t="s">
        <v>453</v>
      </c>
    </row>
    <row r="3" spans="1:11" x14ac:dyDescent="0.25">
      <c r="B3" s="56" t="s">
        <v>450</v>
      </c>
    </row>
    <row r="5" spans="1:11" x14ac:dyDescent="0.25">
      <c r="B5" s="52">
        <v>2004</v>
      </c>
      <c r="C5" s="52">
        <v>2005</v>
      </c>
      <c r="D5" s="52">
        <v>2006</v>
      </c>
      <c r="E5" s="52">
        <v>2007</v>
      </c>
      <c r="F5" s="52">
        <v>2008</v>
      </c>
      <c r="G5" s="52">
        <v>2009</v>
      </c>
      <c r="H5" s="52">
        <v>2010</v>
      </c>
      <c r="I5" s="52">
        <v>2011</v>
      </c>
      <c r="J5" s="52">
        <v>2012</v>
      </c>
      <c r="K5" s="52">
        <v>2013</v>
      </c>
    </row>
    <row r="6" spans="1:11" x14ac:dyDescent="0.25">
      <c r="A6" t="s">
        <v>184</v>
      </c>
      <c r="B6" s="74">
        <v>0.47</v>
      </c>
      <c r="C6" s="74">
        <v>0.47</v>
      </c>
      <c r="D6" s="74">
        <v>0.47</v>
      </c>
      <c r="E6" s="74">
        <v>0.45</v>
      </c>
      <c r="F6" s="74">
        <v>0.45</v>
      </c>
      <c r="G6" s="74">
        <v>0.45</v>
      </c>
      <c r="H6" s="74">
        <v>0.45</v>
      </c>
      <c r="I6" s="74">
        <v>0.45</v>
      </c>
      <c r="J6" s="74">
        <v>0.45</v>
      </c>
      <c r="K6" s="74">
        <v>0.45</v>
      </c>
    </row>
    <row r="7" spans="1:11" x14ac:dyDescent="0.25">
      <c r="A7" t="s">
        <v>185</v>
      </c>
      <c r="B7" s="74">
        <v>0.5</v>
      </c>
      <c r="C7" s="74">
        <v>0.5</v>
      </c>
      <c r="D7" s="74">
        <v>0.5</v>
      </c>
      <c r="E7" s="74">
        <v>0.5</v>
      </c>
      <c r="F7" s="74">
        <v>0.5</v>
      </c>
      <c r="G7" s="74">
        <v>0.5</v>
      </c>
      <c r="H7" s="74">
        <v>0.5</v>
      </c>
      <c r="I7" s="74">
        <v>0.5</v>
      </c>
      <c r="J7" s="74">
        <v>0.5</v>
      </c>
      <c r="K7" s="74">
        <v>0.5</v>
      </c>
    </row>
    <row r="8" spans="1:11" x14ac:dyDescent="0.25">
      <c r="A8" t="s">
        <v>186</v>
      </c>
      <c r="B8" s="74">
        <v>0.53700000000000003</v>
      </c>
      <c r="C8" s="74">
        <v>0.53700000000000003</v>
      </c>
      <c r="D8" s="74">
        <v>0.53700000000000003</v>
      </c>
      <c r="E8" s="74">
        <v>0.53700000000000003</v>
      </c>
      <c r="F8" s="74">
        <v>0.53700000000000003</v>
      </c>
      <c r="G8" s="74">
        <v>0.53700000000000003</v>
      </c>
      <c r="H8" s="74">
        <v>0.53700000000000003</v>
      </c>
      <c r="I8" s="74">
        <v>0.53700000000000003</v>
      </c>
      <c r="J8" s="74">
        <v>0.53700000000000003</v>
      </c>
      <c r="K8" s="74">
        <v>0.53700000000000003</v>
      </c>
    </row>
    <row r="9" spans="1:11" x14ac:dyDescent="0.25">
      <c r="A9" t="s">
        <v>187</v>
      </c>
      <c r="B9" s="74">
        <v>0.28999999999999998</v>
      </c>
      <c r="C9" s="74">
        <v>0.24</v>
      </c>
      <c r="D9" s="74">
        <v>0.24</v>
      </c>
      <c r="E9" s="74">
        <v>0.24</v>
      </c>
      <c r="F9" s="74">
        <v>0.1</v>
      </c>
      <c r="G9" s="74">
        <v>0.1</v>
      </c>
      <c r="H9" s="74">
        <v>0.1</v>
      </c>
      <c r="I9" s="74">
        <v>0.1</v>
      </c>
      <c r="J9" s="74">
        <v>0.1</v>
      </c>
      <c r="K9" s="74">
        <v>0.1</v>
      </c>
    </row>
    <row r="10" spans="1:11" x14ac:dyDescent="0.25">
      <c r="A10" t="s">
        <v>188</v>
      </c>
      <c r="B10" s="74">
        <v>0.46400000000000002</v>
      </c>
      <c r="C10" s="74">
        <v>0.46400000000000002</v>
      </c>
      <c r="D10" s="74">
        <v>0.46400000000000002</v>
      </c>
      <c r="E10" s="74">
        <v>0.46400000000000002</v>
      </c>
      <c r="F10" s="74">
        <v>0.46400000000000002</v>
      </c>
      <c r="G10" s="74">
        <v>0.46400000000000002</v>
      </c>
      <c r="H10" s="74">
        <v>0.46400000000000002</v>
      </c>
      <c r="I10" s="74">
        <v>0.46400000000000002</v>
      </c>
      <c r="J10" s="74">
        <v>0.48</v>
      </c>
      <c r="K10" s="74">
        <v>0.48</v>
      </c>
    </row>
    <row r="11" spans="1:11" x14ac:dyDescent="0.25">
      <c r="A11" t="s">
        <v>189</v>
      </c>
      <c r="B11" s="74">
        <v>0.3</v>
      </c>
      <c r="C11" s="74">
        <v>0.3</v>
      </c>
      <c r="D11" s="74">
        <v>0.3</v>
      </c>
      <c r="E11" s="74">
        <v>0.3</v>
      </c>
      <c r="F11" s="74">
        <v>0.3</v>
      </c>
      <c r="G11" s="74">
        <v>0.3</v>
      </c>
      <c r="H11" s="74">
        <v>0.3</v>
      </c>
      <c r="I11" s="74">
        <v>0.3</v>
      </c>
      <c r="J11" s="74">
        <v>0.38500000000000001</v>
      </c>
      <c r="K11" s="74">
        <v>0.38500000000000001</v>
      </c>
    </row>
    <row r="12" spans="1:11" x14ac:dyDescent="0.25">
      <c r="A12" t="s">
        <v>393</v>
      </c>
      <c r="B12" s="74">
        <v>0.32</v>
      </c>
      <c r="C12" s="74">
        <v>0.32</v>
      </c>
      <c r="D12" s="74">
        <v>0.32</v>
      </c>
      <c r="E12" s="74">
        <v>0.32</v>
      </c>
      <c r="F12" s="74">
        <v>0.15</v>
      </c>
      <c r="G12" s="74">
        <v>0.15</v>
      </c>
      <c r="H12" s="74">
        <v>0.15</v>
      </c>
      <c r="I12" s="74">
        <v>0.15</v>
      </c>
      <c r="J12" s="74">
        <v>0.15</v>
      </c>
      <c r="K12" s="74">
        <v>0.22</v>
      </c>
    </row>
    <row r="13" spans="1:11" x14ac:dyDescent="0.25">
      <c r="A13" t="s">
        <v>191</v>
      </c>
      <c r="B13" s="74">
        <v>0.623</v>
      </c>
      <c r="C13" s="74">
        <v>0.623</v>
      </c>
      <c r="D13" s="74">
        <v>0.623</v>
      </c>
      <c r="E13" s="74">
        <v>0.623</v>
      </c>
      <c r="F13" s="74">
        <v>0.623</v>
      </c>
      <c r="G13" s="74">
        <v>0.623</v>
      </c>
      <c r="H13" s="74">
        <v>0.55399999999999994</v>
      </c>
      <c r="I13" s="74">
        <v>0.55399999999999994</v>
      </c>
      <c r="J13" s="74">
        <v>0.55399999999999994</v>
      </c>
      <c r="K13" s="74">
        <v>0.55600000000000005</v>
      </c>
    </row>
    <row r="14" spans="1:11" x14ac:dyDescent="0.25">
      <c r="A14" t="s">
        <v>192</v>
      </c>
      <c r="B14" s="74">
        <v>0.26</v>
      </c>
      <c r="C14" s="74">
        <v>0.24</v>
      </c>
      <c r="D14" s="74">
        <v>0.23</v>
      </c>
      <c r="E14" s="74">
        <v>0.22</v>
      </c>
      <c r="F14" s="74">
        <v>0.21</v>
      </c>
      <c r="G14" s="74">
        <v>0.21</v>
      </c>
      <c r="H14" s="74">
        <v>0.21</v>
      </c>
      <c r="I14" s="74">
        <v>0.21</v>
      </c>
      <c r="J14" s="74">
        <v>0.21</v>
      </c>
      <c r="K14" s="74">
        <v>0.21</v>
      </c>
    </row>
    <row r="15" spans="1:11" x14ac:dyDescent="0.25">
      <c r="A15" t="s">
        <v>193</v>
      </c>
      <c r="B15" s="74">
        <v>0.52100000000000002</v>
      </c>
      <c r="C15" s="74">
        <v>0.51</v>
      </c>
      <c r="D15" s="74">
        <v>0.50900000000000001</v>
      </c>
      <c r="E15" s="74">
        <v>0.505</v>
      </c>
      <c r="F15" s="74">
        <v>0.501</v>
      </c>
      <c r="G15" s="74">
        <v>0.49099999999999999</v>
      </c>
      <c r="H15" s="74">
        <v>0.49</v>
      </c>
      <c r="I15" s="74">
        <v>0.49200000000000005</v>
      </c>
      <c r="J15" s="74">
        <v>0.49</v>
      </c>
      <c r="K15" s="74">
        <v>0.51100000000000001</v>
      </c>
    </row>
    <row r="16" spans="1:11" x14ac:dyDescent="0.25">
      <c r="A16" t="s">
        <v>194</v>
      </c>
      <c r="B16" s="74">
        <v>0.53400000000000003</v>
      </c>
      <c r="C16" s="74">
        <v>0.53500000000000003</v>
      </c>
      <c r="D16" s="74">
        <v>0.45799999999999996</v>
      </c>
      <c r="E16" s="74">
        <v>0.45799999999999996</v>
      </c>
      <c r="F16" s="74">
        <v>0.45799999999999996</v>
      </c>
      <c r="G16" s="74">
        <v>0.45799999999999996</v>
      </c>
      <c r="H16" s="74">
        <v>0.45799999999999996</v>
      </c>
      <c r="I16" s="74">
        <v>0.46700000000000003</v>
      </c>
      <c r="J16" s="74">
        <v>0.46799999999999997</v>
      </c>
      <c r="K16" s="74">
        <v>0.502</v>
      </c>
    </row>
    <row r="17" spans="1:11" x14ac:dyDescent="0.25">
      <c r="A17" t="s">
        <v>195</v>
      </c>
      <c r="B17" s="74">
        <v>0.47499999999999998</v>
      </c>
      <c r="C17" s="74">
        <v>0.44299999999999995</v>
      </c>
      <c r="D17" s="74">
        <v>0.44299999999999995</v>
      </c>
      <c r="E17" s="74">
        <v>0.47499999999999998</v>
      </c>
      <c r="F17" s="74">
        <v>0.47499999999999998</v>
      </c>
      <c r="G17" s="74">
        <v>0.47499999999999998</v>
      </c>
      <c r="H17" s="74">
        <v>0.47499999999999998</v>
      </c>
      <c r="I17" s="74">
        <v>0.47499999999999998</v>
      </c>
      <c r="J17" s="74">
        <v>0.47499999999999998</v>
      </c>
      <c r="K17" s="74">
        <v>0.47499999999999998</v>
      </c>
    </row>
    <row r="18" spans="1:11" x14ac:dyDescent="0.25">
      <c r="A18" t="s">
        <v>196</v>
      </c>
      <c r="B18" s="74">
        <v>0.4</v>
      </c>
      <c r="C18" s="74">
        <v>0.4</v>
      </c>
      <c r="D18" s="74">
        <v>0.4</v>
      </c>
      <c r="E18" s="74">
        <v>0.4</v>
      </c>
      <c r="F18" s="74">
        <v>0.4</v>
      </c>
      <c r="G18" s="74">
        <v>0.4</v>
      </c>
      <c r="H18" s="74">
        <v>0.49</v>
      </c>
      <c r="I18" s="74">
        <v>0.49</v>
      </c>
      <c r="J18" s="74">
        <v>0.49</v>
      </c>
      <c r="K18" s="74">
        <v>0.46</v>
      </c>
    </row>
    <row r="19" spans="1:11" x14ac:dyDescent="0.25">
      <c r="A19" t="s">
        <v>197</v>
      </c>
      <c r="B19" s="74">
        <v>0.38</v>
      </c>
      <c r="C19" s="74">
        <v>0.38</v>
      </c>
      <c r="D19" s="74">
        <v>0.36</v>
      </c>
      <c r="E19" s="74">
        <v>0.4</v>
      </c>
      <c r="F19" s="74">
        <v>0.4</v>
      </c>
      <c r="G19" s="74">
        <v>0.4</v>
      </c>
      <c r="H19" s="74">
        <v>0.40600000000000003</v>
      </c>
      <c r="I19" s="74">
        <v>0.20300000000000001</v>
      </c>
      <c r="J19" s="74">
        <v>0.20300000000000001</v>
      </c>
      <c r="K19" s="74">
        <v>0.16</v>
      </c>
    </row>
    <row r="20" spans="1:11" x14ac:dyDescent="0.25">
      <c r="A20" t="s">
        <v>198</v>
      </c>
      <c r="B20" s="74">
        <v>0.25800000000000001</v>
      </c>
      <c r="C20" s="74">
        <v>0.248</v>
      </c>
      <c r="D20" s="74">
        <v>0.36699999999999999</v>
      </c>
      <c r="E20" s="74">
        <v>0.35699999999999998</v>
      </c>
      <c r="F20" s="74">
        <v>0.35699999999999998</v>
      </c>
      <c r="G20" s="74">
        <v>0.372</v>
      </c>
      <c r="H20" s="74">
        <v>0.4612</v>
      </c>
      <c r="I20" s="74">
        <v>0.46210000000000001</v>
      </c>
      <c r="J20" s="74">
        <v>0.46240000000000003</v>
      </c>
      <c r="K20" s="74">
        <v>0.4622</v>
      </c>
    </row>
    <row r="21" spans="1:11" x14ac:dyDescent="0.25">
      <c r="A21" t="s">
        <v>199</v>
      </c>
      <c r="B21" s="74">
        <v>0.42</v>
      </c>
      <c r="C21" s="74">
        <v>0.42</v>
      </c>
      <c r="D21" s="74">
        <v>0.42</v>
      </c>
      <c r="E21" s="74">
        <v>0.41</v>
      </c>
      <c r="F21" s="74">
        <v>0.41</v>
      </c>
      <c r="G21" s="74">
        <v>0.41</v>
      </c>
      <c r="H21" s="74">
        <v>0.41</v>
      </c>
      <c r="I21" s="74">
        <v>0.41</v>
      </c>
      <c r="J21" s="74">
        <v>0.41</v>
      </c>
      <c r="K21" s="74">
        <v>0.41</v>
      </c>
    </row>
    <row r="22" spans="1:11" x14ac:dyDescent="0.25">
      <c r="A22" t="s">
        <v>200</v>
      </c>
      <c r="B22" s="74">
        <v>0.49</v>
      </c>
      <c r="C22" s="74">
        <v>0.49</v>
      </c>
      <c r="D22" s="74">
        <v>0.49</v>
      </c>
      <c r="E22" s="74">
        <v>0.48</v>
      </c>
      <c r="F22" s="74">
        <v>0.47</v>
      </c>
      <c r="G22" s="74">
        <v>0.46</v>
      </c>
      <c r="H22" s="74">
        <v>0.45</v>
      </c>
      <c r="I22" s="74">
        <v>0.45</v>
      </c>
      <c r="J22" s="74">
        <v>0.48</v>
      </c>
      <c r="K22" s="74">
        <v>0.48</v>
      </c>
    </row>
    <row r="23" spans="1:11" x14ac:dyDescent="0.25">
      <c r="A23" t="s">
        <v>201</v>
      </c>
      <c r="B23" s="74">
        <v>0.46100000000000002</v>
      </c>
      <c r="C23" s="74">
        <v>0.441</v>
      </c>
      <c r="D23" s="74">
        <v>0.441</v>
      </c>
      <c r="E23" s="74">
        <v>0.44900000000000001</v>
      </c>
      <c r="F23" s="74">
        <v>0.44900000000000001</v>
      </c>
      <c r="G23" s="74">
        <v>0.44900000000000001</v>
      </c>
      <c r="H23" s="74">
        <v>0.45200000000000001</v>
      </c>
      <c r="I23" s="74">
        <v>0.47299999999999998</v>
      </c>
      <c r="J23" s="74">
        <v>0.47299999999999998</v>
      </c>
      <c r="K23" s="74">
        <v>0.47299999999999998</v>
      </c>
    </row>
    <row r="24" spans="1:11" x14ac:dyDescent="0.25">
      <c r="A24" t="s">
        <v>202</v>
      </c>
      <c r="B24" s="74">
        <v>0.5</v>
      </c>
      <c r="C24" s="74">
        <v>0.5</v>
      </c>
      <c r="D24" s="74">
        <v>0.5</v>
      </c>
      <c r="E24" s="74">
        <v>0.5</v>
      </c>
      <c r="F24" s="74">
        <v>0.5</v>
      </c>
      <c r="G24" s="74">
        <v>0.5</v>
      </c>
      <c r="H24" s="74">
        <v>0.5</v>
      </c>
      <c r="I24" s="74">
        <v>0.5</v>
      </c>
      <c r="J24" s="74">
        <v>0.5</v>
      </c>
      <c r="K24" s="74">
        <v>0.5</v>
      </c>
    </row>
    <row r="25" spans="1:11" x14ac:dyDescent="0.25">
      <c r="A25" t="s">
        <v>203</v>
      </c>
      <c r="B25" s="74">
        <v>0.36</v>
      </c>
      <c r="C25" s="74">
        <v>0.35</v>
      </c>
      <c r="D25" s="74">
        <v>0.35</v>
      </c>
      <c r="E25" s="74">
        <v>0.35</v>
      </c>
      <c r="F25" s="74">
        <v>0.35</v>
      </c>
      <c r="G25" s="74">
        <v>0.35</v>
      </c>
      <c r="H25" s="74">
        <v>0.35</v>
      </c>
      <c r="I25" s="74">
        <v>0.35</v>
      </c>
      <c r="J25" s="74">
        <v>0.38</v>
      </c>
      <c r="K25" s="74">
        <v>0.38</v>
      </c>
    </row>
    <row r="26" spans="1:11" x14ac:dyDescent="0.25">
      <c r="A26" t="s">
        <v>204</v>
      </c>
      <c r="B26" s="74">
        <v>0.25</v>
      </c>
      <c r="C26" s="74">
        <v>0.25</v>
      </c>
      <c r="D26" s="74">
        <v>0.25</v>
      </c>
      <c r="E26" s="74">
        <v>0.25</v>
      </c>
      <c r="F26" s="74">
        <v>0.25</v>
      </c>
      <c r="G26" s="74">
        <v>0.23</v>
      </c>
      <c r="H26" s="74">
        <v>0.26</v>
      </c>
      <c r="I26" s="74">
        <v>0.25</v>
      </c>
      <c r="J26" s="74">
        <v>0.25</v>
      </c>
      <c r="K26" s="74">
        <v>0.24</v>
      </c>
    </row>
    <row r="27" spans="1:11" x14ac:dyDescent="0.25">
      <c r="A27" t="s">
        <v>205</v>
      </c>
      <c r="B27" s="74">
        <v>0.33</v>
      </c>
      <c r="C27" s="74">
        <v>0.33</v>
      </c>
      <c r="D27" s="74">
        <v>0.27</v>
      </c>
      <c r="E27" s="74">
        <v>0.27</v>
      </c>
      <c r="F27" s="74">
        <v>0.24</v>
      </c>
      <c r="G27" s="74">
        <v>0.15</v>
      </c>
      <c r="H27" s="74">
        <v>0.15</v>
      </c>
      <c r="I27" s="74">
        <v>0.15</v>
      </c>
      <c r="J27" s="74">
        <v>0.15</v>
      </c>
      <c r="K27" s="74">
        <v>0.15</v>
      </c>
    </row>
    <row r="28" spans="1:11" x14ac:dyDescent="0.25">
      <c r="A28" t="s">
        <v>206</v>
      </c>
      <c r="B28" s="74">
        <v>0.39</v>
      </c>
      <c r="C28" s="74">
        <v>0.39</v>
      </c>
      <c r="D28" s="74">
        <v>0.39</v>
      </c>
      <c r="E28" s="74">
        <v>0.39</v>
      </c>
      <c r="F28" s="74">
        <v>0.39</v>
      </c>
      <c r="G28" s="74">
        <v>0.39</v>
      </c>
      <c r="H28" s="74">
        <v>0.39</v>
      </c>
      <c r="I28" s="74">
        <v>0.42100000000000004</v>
      </c>
      <c r="J28" s="74">
        <v>0.41299999999999998</v>
      </c>
      <c r="K28" s="74">
        <v>0.436</v>
      </c>
    </row>
    <row r="29" spans="1:11" x14ac:dyDescent="0.25">
      <c r="A29" t="s">
        <v>207</v>
      </c>
      <c r="B29" s="74">
        <v>0.35</v>
      </c>
      <c r="C29" s="74">
        <v>0.35</v>
      </c>
      <c r="D29" s="74">
        <v>0.35</v>
      </c>
      <c r="E29" s="74">
        <v>0.35</v>
      </c>
      <c r="F29" s="74">
        <v>0.35</v>
      </c>
      <c r="G29" s="74">
        <v>0.35</v>
      </c>
      <c r="H29" s="74">
        <v>0.35</v>
      </c>
      <c r="I29" s="74">
        <v>0.35</v>
      </c>
      <c r="J29" s="74">
        <v>0.35</v>
      </c>
      <c r="K29" s="74">
        <v>0.35</v>
      </c>
    </row>
    <row r="30" spans="1:11" x14ac:dyDescent="0.25">
      <c r="A30" t="s">
        <v>208</v>
      </c>
      <c r="B30" s="74">
        <v>0.52</v>
      </c>
      <c r="C30" s="74">
        <v>0.52</v>
      </c>
      <c r="D30" s="74">
        <v>0.52</v>
      </c>
      <c r="E30" s="74">
        <v>0.52</v>
      </c>
      <c r="F30" s="74">
        <v>0.52</v>
      </c>
      <c r="G30" s="74">
        <v>0.52</v>
      </c>
      <c r="H30" s="74">
        <v>0.52</v>
      </c>
      <c r="I30" s="74">
        <v>0.52</v>
      </c>
      <c r="J30" s="74">
        <v>0.52</v>
      </c>
      <c r="K30" s="74">
        <v>0.52</v>
      </c>
    </row>
    <row r="31" spans="1:11" x14ac:dyDescent="0.25">
      <c r="A31" t="s">
        <v>209</v>
      </c>
      <c r="B31" s="74">
        <v>0.39</v>
      </c>
      <c r="C31" s="74">
        <v>0.39</v>
      </c>
      <c r="D31" s="74">
        <v>0.39</v>
      </c>
      <c r="E31" s="74">
        <v>0.39</v>
      </c>
      <c r="F31" s="74">
        <v>0.39</v>
      </c>
      <c r="G31" s="74">
        <v>0.38</v>
      </c>
      <c r="H31" s="74">
        <v>0.35499999999999998</v>
      </c>
      <c r="I31" s="74">
        <v>0.33</v>
      </c>
      <c r="J31" s="74">
        <v>0.33</v>
      </c>
      <c r="K31" s="74">
        <v>0.33</v>
      </c>
    </row>
    <row r="32" spans="1:11" x14ac:dyDescent="0.25">
      <c r="A32" t="s">
        <v>210</v>
      </c>
      <c r="B32" s="74">
        <v>0.55300000000000005</v>
      </c>
      <c r="C32" s="74">
        <v>0.51300000000000001</v>
      </c>
      <c r="D32" s="74">
        <v>0.47799999999999998</v>
      </c>
      <c r="E32" s="74">
        <v>0.47799999999999998</v>
      </c>
      <c r="F32" s="74">
        <v>0.47799999999999998</v>
      </c>
      <c r="G32" s="74">
        <v>0.47799999999999998</v>
      </c>
      <c r="H32" s="74">
        <v>0.47799999999999998</v>
      </c>
      <c r="I32" s="74">
        <v>0.47799999999999998</v>
      </c>
      <c r="J32" s="74">
        <v>0.47799999999999998</v>
      </c>
      <c r="K32" s="74">
        <v>0.47799999999999998</v>
      </c>
    </row>
    <row r="33" spans="1:11" x14ac:dyDescent="0.25">
      <c r="A33" t="s">
        <v>211</v>
      </c>
      <c r="B33" s="74">
        <v>0.4</v>
      </c>
      <c r="C33" s="74">
        <v>0.4</v>
      </c>
      <c r="D33" s="74">
        <v>0.4</v>
      </c>
      <c r="E33" s="74">
        <v>0.4</v>
      </c>
      <c r="F33" s="74">
        <v>0.4</v>
      </c>
      <c r="G33" s="74">
        <v>0.32</v>
      </c>
      <c r="H33" s="74">
        <v>0.32</v>
      </c>
      <c r="I33" s="74">
        <v>0.32</v>
      </c>
      <c r="J33" s="74">
        <v>0.32</v>
      </c>
      <c r="K33" s="74">
        <v>0.32</v>
      </c>
    </row>
    <row r="34" spans="1:11" x14ac:dyDescent="0.25">
      <c r="A34" t="s">
        <v>212</v>
      </c>
      <c r="B34" s="74">
        <v>0.4</v>
      </c>
      <c r="C34" s="74">
        <v>0.4</v>
      </c>
      <c r="D34" s="74">
        <v>0.42</v>
      </c>
      <c r="E34" s="74">
        <v>0.42</v>
      </c>
      <c r="F34" s="74">
        <v>0.42</v>
      </c>
      <c r="G34" s="74">
        <v>0.42</v>
      </c>
      <c r="H34" s="74">
        <v>0.45899999999999996</v>
      </c>
      <c r="I34" s="74">
        <v>0.5</v>
      </c>
      <c r="J34" s="74">
        <v>0.49</v>
      </c>
      <c r="K34" s="74">
        <v>0.53</v>
      </c>
    </row>
    <row r="35" spans="1:11" x14ac:dyDescent="0.25">
      <c r="A35" t="s">
        <v>213</v>
      </c>
      <c r="B35" s="74">
        <v>0.4</v>
      </c>
      <c r="C35" s="74">
        <v>0.16</v>
      </c>
      <c r="D35" s="74">
        <v>0.16</v>
      </c>
      <c r="E35" s="74">
        <v>0.16</v>
      </c>
      <c r="F35" s="74">
        <v>0.16</v>
      </c>
      <c r="G35" s="74">
        <v>0.16</v>
      </c>
      <c r="H35" s="74">
        <v>0.16</v>
      </c>
      <c r="I35" s="74">
        <v>0.16</v>
      </c>
      <c r="J35" s="74">
        <v>0.16</v>
      </c>
      <c r="K35" s="74">
        <v>0.16</v>
      </c>
    </row>
    <row r="36" spans="1:11" x14ac:dyDescent="0.25">
      <c r="A36" t="s">
        <v>214</v>
      </c>
      <c r="B36" s="74">
        <v>0.19</v>
      </c>
      <c r="C36" s="74">
        <v>0.19</v>
      </c>
      <c r="D36" s="74">
        <v>0.19</v>
      </c>
      <c r="E36" s="74">
        <v>0.19</v>
      </c>
      <c r="F36" s="74">
        <v>0.19</v>
      </c>
      <c r="G36" s="74">
        <v>0.19</v>
      </c>
      <c r="H36" s="74">
        <v>0.19</v>
      </c>
      <c r="I36" s="74">
        <v>0.19</v>
      </c>
      <c r="J36" s="74">
        <v>0.19</v>
      </c>
      <c r="K36" s="74">
        <v>0.25</v>
      </c>
    </row>
    <row r="37" spans="1:11" x14ac:dyDescent="0.25">
      <c r="A37" t="s">
        <v>215</v>
      </c>
      <c r="B37" s="74">
        <v>0.5</v>
      </c>
      <c r="C37" s="74">
        <v>0.5</v>
      </c>
      <c r="D37" s="74">
        <v>0.5</v>
      </c>
      <c r="E37" s="74">
        <v>0.41</v>
      </c>
      <c r="F37" s="74">
        <v>0.41</v>
      </c>
      <c r="G37" s="74">
        <v>0.41</v>
      </c>
      <c r="H37" s="74">
        <v>0.41</v>
      </c>
      <c r="I37" s="74">
        <v>0.41</v>
      </c>
      <c r="J37" s="74">
        <v>0.41</v>
      </c>
      <c r="K37" s="74">
        <v>0.5</v>
      </c>
    </row>
    <row r="38" spans="1:11" x14ac:dyDescent="0.25">
      <c r="A38" t="s">
        <v>216</v>
      </c>
      <c r="B38" s="74">
        <v>0.45</v>
      </c>
      <c r="C38" s="74">
        <v>0.45</v>
      </c>
      <c r="D38" s="74">
        <v>0.45</v>
      </c>
      <c r="E38" s="74">
        <v>0.43</v>
      </c>
      <c r="F38" s="74">
        <v>0.43</v>
      </c>
      <c r="G38" s="74">
        <v>0.43</v>
      </c>
      <c r="H38" s="74">
        <v>0.43</v>
      </c>
      <c r="I38" s="74">
        <v>0.45</v>
      </c>
      <c r="J38" s="74">
        <v>0.52</v>
      </c>
      <c r="K38" s="74">
        <v>0.52</v>
      </c>
    </row>
    <row r="39" spans="1:11" x14ac:dyDescent="0.25">
      <c r="A39" t="s">
        <v>217</v>
      </c>
      <c r="B39" s="74">
        <v>0.56499999999999995</v>
      </c>
      <c r="C39" s="74">
        <v>0.56600000000000006</v>
      </c>
      <c r="D39" s="74">
        <v>0.56600000000000006</v>
      </c>
      <c r="E39" s="74">
        <v>0.56600000000000006</v>
      </c>
      <c r="F39" s="74">
        <v>0.56399999999999995</v>
      </c>
      <c r="G39" s="74">
        <v>0.56499999999999995</v>
      </c>
      <c r="H39" s="74">
        <v>0.56600000000000006</v>
      </c>
      <c r="I39" s="74">
        <v>0.56600000000000006</v>
      </c>
      <c r="J39" s="74">
        <v>0.56600000000000006</v>
      </c>
      <c r="K39" s="74">
        <v>0.56600000000000006</v>
      </c>
    </row>
    <row r="40" spans="1:11" x14ac:dyDescent="0.25">
      <c r="A40" t="s">
        <v>218</v>
      </c>
      <c r="B40" s="74">
        <v>0.40400000000000003</v>
      </c>
      <c r="C40" s="74">
        <v>0.40400000000000003</v>
      </c>
      <c r="D40" s="74">
        <v>0.40400000000000003</v>
      </c>
      <c r="E40" s="74">
        <v>0.40400000000000003</v>
      </c>
      <c r="F40" s="74">
        <v>0.4</v>
      </c>
      <c r="G40" s="74">
        <v>0.4</v>
      </c>
      <c r="H40" s="74">
        <v>0.4</v>
      </c>
      <c r="I40" s="74">
        <v>0.4</v>
      </c>
      <c r="J40" s="74">
        <v>0.4</v>
      </c>
      <c r="K40" s="74">
        <v>0.4</v>
      </c>
    </row>
    <row r="41" spans="1:11" x14ac:dyDescent="0.25">
      <c r="A41" t="s">
        <v>394</v>
      </c>
      <c r="B41" s="74">
        <v>0.4</v>
      </c>
      <c r="C41" s="74">
        <v>0.4</v>
      </c>
      <c r="D41" s="74">
        <v>0.4</v>
      </c>
      <c r="E41" s="74">
        <v>0.4</v>
      </c>
      <c r="F41" s="74">
        <v>0.4</v>
      </c>
      <c r="G41" s="74">
        <v>0.4</v>
      </c>
      <c r="H41" s="74">
        <v>0.5</v>
      </c>
      <c r="I41" s="74">
        <v>0.5</v>
      </c>
      <c r="J41" s="74">
        <v>0.5</v>
      </c>
      <c r="K41" s="74">
        <v>0.45</v>
      </c>
    </row>
    <row r="42" spans="1:11" x14ac:dyDescent="0.25">
      <c r="A42" t="s">
        <v>395</v>
      </c>
      <c r="B42" s="74">
        <v>0.35</v>
      </c>
      <c r="C42" s="74">
        <v>0.35</v>
      </c>
      <c r="D42" s="74">
        <v>0.35</v>
      </c>
      <c r="E42" s="74">
        <v>0.35</v>
      </c>
      <c r="F42" s="74">
        <v>0.35</v>
      </c>
      <c r="G42" s="74">
        <v>0.35</v>
      </c>
      <c r="H42" s="74">
        <v>0.35</v>
      </c>
      <c r="I42" s="74">
        <v>0.35</v>
      </c>
      <c r="J42" s="74">
        <v>0.35</v>
      </c>
      <c r="K42" s="74">
        <v>0.39600000000000002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Notes</vt:lpstr>
      <vt:lpstr>Cross-Sectional Data</vt:lpstr>
      <vt:lpstr>Spend and Tax Panel</vt:lpstr>
      <vt:lpstr>Structural Balance</vt:lpstr>
      <vt:lpstr>Rates and Spreads</vt:lpstr>
      <vt:lpstr>VAT</vt:lpstr>
      <vt:lpstr>Top MTR</vt:lpstr>
    </vt:vector>
  </TitlesOfParts>
  <Company>The Heritage Foundation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leejae</dc:creator>
  <cp:lastModifiedBy>Garcia, Michael</cp:lastModifiedBy>
  <cp:lastPrinted>2013-09-27T15:44:21Z</cp:lastPrinted>
  <dcterms:created xsi:type="dcterms:W3CDTF">2013-07-01T14:38:04Z</dcterms:created>
  <dcterms:modified xsi:type="dcterms:W3CDTF">2013-10-23T18:07:26Z</dcterms:modified>
</cp:coreProperties>
</file>